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Volumes/MEDCAT/COMERCIAL/BALI CATAMARANS/BALI CATAMARANS/Tarifas 2023/TARIFA C2023/Español/"/>
    </mc:Choice>
  </mc:AlternateContent>
  <xr:revisionPtr revIDLastSave="0" documentId="13_ncr:1_{733A7FBD-364E-C14D-9CE6-AA4E22EBDE57}" xr6:coauthVersionLast="47" xr6:coauthVersionMax="47" xr10:uidLastSave="{00000000-0000-0000-0000-000000000000}"/>
  <bookViews>
    <workbookView xWindow="560" yWindow="500" windowWidth="19680" windowHeight="21100" xr2:uid="{885AA148-A8B6-4B61-B68F-1CDA1E0BE2D8}"/>
  </bookViews>
  <sheets>
    <sheet name="4.4 matrice" sheetId="1" r:id="rId1"/>
  </sheets>
  <definedNames>
    <definedName name="_xlnm._FilterDatabase" localSheetId="0" hidden="1">'4.4 matrice'!$A$40:$A$167</definedName>
    <definedName name="_xlnm.Print_Area" localSheetId="0">'4.4 matrice'!$A$1:$E$186</definedName>
    <definedName name="_xlnm.Criteria" localSheetId="0">'4.4 matrice'!#REF!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1" i="1" l="1"/>
  <c r="E126" i="1"/>
  <c r="E133" i="1"/>
  <c r="E160" i="1"/>
  <c r="E150" i="1"/>
  <c r="E183" i="1" l="1"/>
  <c r="E142" i="1"/>
  <c r="E82" i="1" l="1"/>
  <c r="E182" i="1"/>
  <c r="E181" i="1"/>
  <c r="E180" i="1"/>
  <c r="E179" i="1"/>
  <c r="E178" i="1"/>
  <c r="E177" i="1"/>
  <c r="E176" i="1"/>
  <c r="E175" i="1"/>
  <c r="E165" i="1"/>
  <c r="E164" i="1"/>
  <c r="E163" i="1"/>
  <c r="E162" i="1"/>
  <c r="E161" i="1"/>
  <c r="E159" i="1"/>
  <c r="E158" i="1"/>
  <c r="E155" i="1"/>
  <c r="E154" i="1"/>
  <c r="E153" i="1"/>
  <c r="E152" i="1"/>
  <c r="E151" i="1"/>
  <c r="E149" i="1"/>
  <c r="E148" i="1"/>
  <c r="E147" i="1"/>
  <c r="E145" i="1"/>
  <c r="E144" i="1"/>
  <c r="E143" i="1"/>
  <c r="E141" i="1"/>
  <c r="E140" i="1"/>
  <c r="E139" i="1"/>
  <c r="E138" i="1"/>
  <c r="E137" i="1"/>
  <c r="E136" i="1"/>
  <c r="E135" i="1"/>
  <c r="E134" i="1"/>
  <c r="E132" i="1"/>
  <c r="E131" i="1"/>
  <c r="E130" i="1"/>
  <c r="E129" i="1"/>
  <c r="E125" i="1"/>
  <c r="E121" i="1"/>
  <c r="E120" i="1"/>
  <c r="E119" i="1"/>
  <c r="E118" i="1"/>
  <c r="E117" i="1"/>
  <c r="E116" i="1"/>
  <c r="E115" i="1"/>
  <c r="E114" i="1"/>
  <c r="E113" i="1"/>
  <c r="E112" i="1"/>
  <c r="E110" i="1"/>
  <c r="E108" i="1"/>
  <c r="E107" i="1"/>
  <c r="E105" i="1"/>
  <c r="E104" i="1"/>
  <c r="E101" i="1"/>
  <c r="E100" i="1"/>
  <c r="E99" i="1"/>
  <c r="E98" i="1"/>
  <c r="E97" i="1"/>
  <c r="E96" i="1"/>
  <c r="E95" i="1"/>
  <c r="E94" i="1"/>
  <c r="E93" i="1"/>
  <c r="E92" i="1"/>
  <c r="E91" i="1"/>
  <c r="E90" i="1"/>
  <c r="E89" i="1"/>
  <c r="E88" i="1"/>
  <c r="E87" i="1"/>
  <c r="E86" i="1"/>
  <c r="E85" i="1"/>
  <c r="E84" i="1"/>
  <c r="E83" i="1"/>
  <c r="E81" i="1"/>
  <c r="E78" i="1"/>
  <c r="E77" i="1"/>
  <c r="E76" i="1"/>
  <c r="E75" i="1"/>
  <c r="E74" i="1"/>
  <c r="E73" i="1"/>
  <c r="E72" i="1"/>
  <c r="E71" i="1"/>
  <c r="E70" i="1"/>
  <c r="E69" i="1"/>
  <c r="E68" i="1"/>
  <c r="E67" i="1"/>
  <c r="E66" i="1"/>
  <c r="E65" i="1"/>
  <c r="E64" i="1"/>
  <c r="E60" i="1"/>
  <c r="E59" i="1"/>
  <c r="E58" i="1"/>
  <c r="E57" i="1"/>
  <c r="E56" i="1"/>
  <c r="E55" i="1"/>
  <c r="E54" i="1"/>
  <c r="E53" i="1"/>
  <c r="E52" i="1"/>
  <c r="E51" i="1"/>
  <c r="E50" i="1"/>
  <c r="E49" i="1"/>
  <c r="E102" i="1"/>
  <c r="E39" i="1"/>
  <c r="E12" i="1"/>
  <c r="E13" i="1"/>
  <c r="E48" i="1"/>
  <c r="E44" i="1"/>
  <c r="E41" i="1"/>
  <c r="E14" i="1"/>
  <c r="E169" i="1" l="1"/>
  <c r="E170" i="1" s="1"/>
  <c r="E171" i="1" l="1"/>
  <c r="E172" i="1" s="1"/>
  <c r="E173" i="1" s="1"/>
  <c r="E184" i="1" s="1"/>
</calcChain>
</file>

<file path=xl/sharedStrings.xml><?xml version="1.0" encoding="utf-8"?>
<sst xmlns="http://schemas.openxmlformats.org/spreadsheetml/2006/main" count="377" uniqueCount="337">
  <si>
    <t>DATE :</t>
  </si>
  <si>
    <t>Proprietaire :</t>
  </si>
  <si>
    <t>Nom du bateau :</t>
  </si>
  <si>
    <t>Port d'attache :</t>
  </si>
  <si>
    <t>Langage technique :</t>
  </si>
  <si>
    <t>Specifications  Pack</t>
  </si>
  <si>
    <t>x</t>
  </si>
  <si>
    <t>Contrôleur de batteries</t>
  </si>
  <si>
    <t xml:space="preserve">Eclairage de courtoisie cockpit avant et jupes </t>
  </si>
  <si>
    <t xml:space="preserve">1 Winch de manœuvre de GV électrique </t>
  </si>
  <si>
    <t>Système de relevage d'annexe</t>
  </si>
  <si>
    <t>Douche de cockpit avec eau froide et chaude</t>
  </si>
  <si>
    <t xml:space="preserve">Echelle de bain confort avec mains courantes et larges marches en teck </t>
  </si>
  <si>
    <t>Four à gaz</t>
  </si>
  <si>
    <t xml:space="preserve">Capots de cales moteurs et de coffres de cockpit avant équipés de vérins à gaz  </t>
  </si>
  <si>
    <t>2 couches d'antifouling  avec primaire epoxy</t>
  </si>
  <si>
    <t>Total du pack excellence</t>
  </si>
  <si>
    <t>Total pack excellence</t>
  </si>
  <si>
    <t>OPTIONS</t>
  </si>
  <si>
    <t>Pack ELEGANCE</t>
  </si>
  <si>
    <t>Total du pack ELEGANCE</t>
  </si>
  <si>
    <t xml:space="preserve">Total pack ELEGANCE </t>
  </si>
  <si>
    <t>#</t>
  </si>
  <si>
    <t>Gréement- Voiles</t>
  </si>
  <si>
    <t>Lazy bag et  bandes anti-UV sont de couleur taupe</t>
  </si>
  <si>
    <t>GV latté en dacron "logo Tortue" Dream yacht charter"</t>
  </si>
  <si>
    <t>Lazy bag "Dream yacht charter"</t>
  </si>
  <si>
    <t>Spi assymétrique + écoutes</t>
  </si>
  <si>
    <t>Accastillage de Code 0 (bout dehors articulé, sous barbes, drosse, drisse, écoutes, emmagasineur tambour, stand-up)</t>
  </si>
  <si>
    <t>Winch de solent électrique</t>
  </si>
  <si>
    <t>Mât livré en 2 parties</t>
  </si>
  <si>
    <t>Mécanique - Matériel de sécurité</t>
  </si>
  <si>
    <t>Kit de deux alternateurs supplémentaires 12V 125A</t>
  </si>
  <si>
    <t xml:space="preserve">Commandes électriques ZF à la place des commandes moteurs à câble </t>
  </si>
  <si>
    <t xml:space="preserve">Paire d'hélices tripales repliables                                 </t>
  </si>
  <si>
    <t>Compteur de chaîne au poste de barre</t>
  </si>
  <si>
    <r>
      <t>Matériel de sécurité pour</t>
    </r>
    <r>
      <rPr>
        <b/>
        <sz val="22"/>
        <rFont val="Arial"/>
        <family val="2"/>
      </rPr>
      <t xml:space="preserve"> 8 </t>
    </r>
    <r>
      <rPr>
        <sz val="22"/>
        <rFont val="Arial"/>
        <family val="2"/>
      </rPr>
      <t>personnes avec 1 radeau de survie sans balise</t>
    </r>
  </si>
  <si>
    <r>
      <t xml:space="preserve">Matériel de sécurité pour </t>
    </r>
    <r>
      <rPr>
        <b/>
        <sz val="22"/>
        <rFont val="Arial"/>
        <family val="2"/>
      </rPr>
      <t>10</t>
    </r>
    <r>
      <rPr>
        <sz val="22"/>
        <rFont val="Arial"/>
        <family val="2"/>
      </rPr>
      <t xml:space="preserve"> personnes avec 1 radeau de survie sans balise</t>
    </r>
  </si>
  <si>
    <r>
      <t xml:space="preserve">Matériel de sécurité pour </t>
    </r>
    <r>
      <rPr>
        <b/>
        <sz val="22"/>
        <rFont val="Arial"/>
        <family val="2"/>
      </rPr>
      <t>12</t>
    </r>
    <r>
      <rPr>
        <sz val="22"/>
        <rFont val="Arial"/>
        <family val="2"/>
      </rPr>
      <t xml:space="preserve"> personnes avec 1 radeau de survie sans balise</t>
    </r>
  </si>
  <si>
    <t>Confort</t>
  </si>
  <si>
    <t xml:space="preserve">Vitrage avant ouvrant avec verrouillage en position ventilation </t>
  </si>
  <si>
    <t xml:space="preserve">Pompe eau de mer en cuisine et sur le pont  </t>
  </si>
  <si>
    <t>1 ventilateur par cabine et pointe aménagée  (préciser le nombre suivant version retenue)</t>
  </si>
  <si>
    <t>Aménagement intérieur</t>
  </si>
  <si>
    <t>Coffre fort à code</t>
  </si>
  <si>
    <t>Siège amovible pliant pour table de carré (préciser le nombre)</t>
  </si>
  <si>
    <t xml:space="preserve">Coloris sellerie </t>
  </si>
  <si>
    <t>NC</t>
  </si>
  <si>
    <t>Aménagement extérieur</t>
  </si>
  <si>
    <t xml:space="preserve">Table de cockpit avant fixe avec coffre et abattants 8 places </t>
  </si>
  <si>
    <t>Taud de soleil cockpit arrière</t>
  </si>
  <si>
    <t>Rideaux extérieurs de roof isotherme en batyline blanche</t>
  </si>
  <si>
    <t xml:space="preserve">Covering </t>
  </si>
  <si>
    <t>Liston de protection de jupes et de plateforme AR</t>
  </si>
  <si>
    <t>Taquets de garde arrière escamotables</t>
  </si>
  <si>
    <r>
      <t>Support moteur HB en polywood fixé</t>
    </r>
    <r>
      <rPr>
        <sz val="22"/>
        <rFont val="Arial"/>
        <family val="2"/>
      </rPr>
      <t xml:space="preserve"> sur poutre</t>
    </r>
    <r>
      <rPr>
        <sz val="22"/>
        <color indexed="8"/>
        <rFont val="Arial"/>
        <family val="2"/>
      </rPr>
      <t xml:space="preserve"> arrière</t>
    </r>
  </si>
  <si>
    <t>Plancha  avec installation gaz</t>
  </si>
  <si>
    <t>Bossoir électrique</t>
  </si>
  <si>
    <t>Electronique - Hifi</t>
  </si>
  <si>
    <t>Compas hémisphére sud</t>
  </si>
  <si>
    <t>Antenne Wi Fi</t>
  </si>
  <si>
    <t>Antenne VHF de secours en tête de mat</t>
  </si>
  <si>
    <t xml:space="preserve">Radar Raymarine avec support de mât </t>
  </si>
  <si>
    <t>Télécommande Raymarine pour pilote automatique</t>
  </si>
  <si>
    <t>Préparation - livraison</t>
  </si>
  <si>
    <t>Prix total du bateau packs et options comprises</t>
  </si>
  <si>
    <t>Dealer discount</t>
  </si>
  <si>
    <t>Extra discount</t>
  </si>
  <si>
    <t>After sales contribution</t>
  </si>
  <si>
    <t>Total discount</t>
  </si>
  <si>
    <t xml:space="preserve">Frais de formalités d'exportation </t>
  </si>
  <si>
    <t>Frais d'apostille notariée</t>
  </si>
  <si>
    <t>Net à payer HT</t>
  </si>
  <si>
    <t>Net à payer TTC</t>
  </si>
  <si>
    <t>Ces prix ne sont donnés qu’à titre indicatif. Conformément à nos Conditions Générales de Vente, ils ne seront fermes et définitifs qu’à réception d’un acompte de 15% intervenant 6 mois avant la date de livraison.</t>
  </si>
  <si>
    <t>2 batteries de service supplémentaires  12 V - 130 amp</t>
  </si>
  <si>
    <r>
      <t>Chauffage gasoil à circulation d'eau chaude flotteurs et carré (incompatible option clim)</t>
    </r>
    <r>
      <rPr>
        <sz val="22"/>
        <rFont val="Arial"/>
        <family val="2"/>
      </rPr>
      <t xml:space="preserve"> </t>
    </r>
  </si>
  <si>
    <r>
      <t xml:space="preserve">Aménagement pointe avant  </t>
    </r>
    <r>
      <rPr>
        <b/>
        <sz val="22"/>
        <color rgb="FF000000"/>
        <rFont val="Arial"/>
        <family val="2"/>
      </rPr>
      <t>bâbord</t>
    </r>
    <r>
      <rPr>
        <sz val="22"/>
        <color indexed="8"/>
        <rFont val="Arial"/>
        <family val="2"/>
      </rPr>
      <t xml:space="preserve"> (douche, WC)</t>
    </r>
  </si>
  <si>
    <t>TV Led dans le carré avec ascenceur électrique (chaines européennes  &amp; antenne TV hertzienne)</t>
  </si>
  <si>
    <t xml:space="preserve">Kit de 4 bers de transport (indispensable pour transport maritime) </t>
  </si>
  <si>
    <t>Frais de transit matériel client (réception et traitement)</t>
  </si>
  <si>
    <t>Pack Excellence</t>
  </si>
  <si>
    <t>BALI 4.4</t>
  </si>
  <si>
    <t>Guindeau électrique 1000W</t>
  </si>
  <si>
    <r>
      <t xml:space="preserve">Accès pointe avant </t>
    </r>
    <r>
      <rPr>
        <b/>
        <sz val="22"/>
        <rFont val="Arial"/>
        <family val="2"/>
      </rPr>
      <t>tribord</t>
    </r>
    <r>
      <rPr>
        <sz val="22"/>
        <rFont val="Arial"/>
        <family val="2"/>
      </rPr>
      <t xml:space="preserve"> par cabine avant </t>
    </r>
  </si>
  <si>
    <t>Date de livraison :</t>
  </si>
  <si>
    <t>Date of delivery :</t>
  </si>
  <si>
    <t xml:space="preserve">Coussins de cockpit avant (assises et dossiers) </t>
  </si>
  <si>
    <t xml:space="preserve">Coussins de banquette arrière (assises et dossiers) </t>
  </si>
  <si>
    <t>1 Winch manuel pour voiles d'avant</t>
  </si>
  <si>
    <t xml:space="preserve">1 Winch électrique pour voiles d'avant </t>
  </si>
  <si>
    <r>
      <t xml:space="preserve">Supplément pour </t>
    </r>
    <r>
      <rPr>
        <b/>
        <sz val="22"/>
        <rFont val="Arial"/>
        <family val="2"/>
      </rPr>
      <t>antifouling zone tropicale</t>
    </r>
    <r>
      <rPr>
        <sz val="22"/>
        <rFont val="Arial"/>
        <family val="2"/>
      </rPr>
      <t xml:space="preserve"> (2 couches) avec primaire epoxy au lieu du standard </t>
    </r>
  </si>
  <si>
    <r>
      <t xml:space="preserve">Climatisation réversible nacelle  </t>
    </r>
    <r>
      <rPr>
        <b/>
        <sz val="22"/>
        <color indexed="8"/>
        <rFont val="Arial"/>
        <family val="2"/>
      </rPr>
      <t>220V/50Hz</t>
    </r>
    <r>
      <rPr>
        <sz val="22"/>
        <color indexed="8"/>
        <rFont val="Arial"/>
        <family val="2"/>
      </rPr>
      <t xml:space="preserve"> (nécessite option climatisation flotteurs)</t>
    </r>
  </si>
  <si>
    <t>Bar intégré dans table de carré avec plateau réversible  (déjà inclus dans pack Elégance)</t>
  </si>
  <si>
    <t xml:space="preserve">Salon club à la place de la méridienne  (2 fauteuils et un mini-bar) </t>
  </si>
  <si>
    <t>Table de carré convertible en table basse (deux pieds télescopiques) (Incompatible pack elegance)</t>
  </si>
  <si>
    <t>Aménagement du fly bridge (Sellerie et table)</t>
  </si>
  <si>
    <t>on demand</t>
  </si>
  <si>
    <t>GV lattée et Solent  renforcés en Dacron avec bande anti-UV + lazy bag BALI &amp; lazy jack</t>
  </si>
  <si>
    <t>Devis d'un catamaran BALI 4.4         -       tarif A-2022</t>
  </si>
  <si>
    <r>
      <rPr>
        <b/>
        <sz val="22"/>
        <rFont val="Arial"/>
        <family val="2"/>
      </rPr>
      <t>Flotteurs</t>
    </r>
    <r>
      <rPr>
        <sz val="22"/>
        <rFont val="Arial"/>
        <family val="2"/>
      </rPr>
      <t xml:space="preserve"> : bandeau et tête de lit capitonnées, éclairage indirect bandeau de lit, applique design, liseuses chromées, porte revues dans cabine master </t>
    </r>
  </si>
  <si>
    <r>
      <rPr>
        <b/>
        <sz val="22"/>
        <rFont val="Arial"/>
        <family val="2"/>
      </rPr>
      <t xml:space="preserve">Carré </t>
    </r>
    <r>
      <rPr>
        <sz val="22"/>
        <rFont val="Arial"/>
        <family val="2"/>
      </rPr>
      <t>: liseuse gainée à la table à cartes, chaise metteur en scène à la table à cartes, table carré avec bar, lampes d'ambiance avec variateur, sellerie carré capitonnée avec accoudoirs, système de relevage électrique de la baie arrière assisté par vérins hydrauliques</t>
    </r>
  </si>
  <si>
    <t>Sellerie  intérieure et extérieure couleur Beige grisé</t>
  </si>
  <si>
    <t>Sellerie  intérieure et extérieure couleur Eglantine</t>
  </si>
  <si>
    <t xml:space="preserve">Sellerie  intérieure et extérieure couleur Galet </t>
  </si>
  <si>
    <t>Jeu bains de soleil repliables plages avant</t>
  </si>
  <si>
    <t>Frais pour ATR</t>
  </si>
  <si>
    <t>Frais pour T2L</t>
  </si>
  <si>
    <t>Frais de formalités d'exportation cargo</t>
  </si>
  <si>
    <r>
      <t xml:space="preserve">Climatisation réversible nacelle  </t>
    </r>
    <r>
      <rPr>
        <b/>
        <sz val="22"/>
        <color indexed="8"/>
        <rFont val="Arial"/>
        <family val="2"/>
      </rPr>
      <t>110V/60Hz</t>
    </r>
    <r>
      <rPr>
        <sz val="22"/>
        <color indexed="8"/>
        <rFont val="Arial"/>
        <family val="2"/>
      </rPr>
      <t xml:space="preserve"> (nécessite option climatisation flotteurs)</t>
    </r>
  </si>
  <si>
    <t>Bains de soleil flybridge (avec dosseret)</t>
  </si>
  <si>
    <t>Préinstallation TV et antenne TV hertzienne (FR)</t>
  </si>
  <si>
    <t>Serre-casserole pour plaque de cuisson</t>
  </si>
  <si>
    <t>Eclairage indirect dans cabines</t>
  </si>
  <si>
    <t xml:space="preserve">Assise fixe de carré avec rangement et coussins </t>
  </si>
  <si>
    <t>Pack écologique comprenant filtre purificateur d'eau douce</t>
  </si>
  <si>
    <t xml:space="preserve">Coussin de banquette barreur (assises et dossiers) </t>
  </si>
  <si>
    <t xml:space="preserve">Bôme canoë alu avec éclairage LED </t>
  </si>
  <si>
    <t xml:space="preserve">Eclairage sous-marin à LED bleu sous chaque jupe (4 spots) </t>
  </si>
  <si>
    <t>Système de relevage manuel de la baie arrière assisté par vérins pneumatiques</t>
  </si>
  <si>
    <t>WC électrique à l'eau douce grand modèle (préciser le nombre et emplacement)</t>
  </si>
  <si>
    <t>Inscription nom et port d'attache sur jupes arrière  (à  préciser 2 mois au plus tard  avant la sortie d'usine)</t>
  </si>
  <si>
    <t>GV lattée à corne avec accastillage spécifique, solent en Dacron avec bande anti-UV renforcés + lazy bag BALI &amp; lazy jack</t>
  </si>
  <si>
    <t>Accastillage de spi asymétrique (bout dehors, sous barbes, drisse, écoutes, stand-up) (inutile si option accastillage code 0)</t>
  </si>
  <si>
    <t>Taud de soleil cockpit avant + drisse de halage</t>
  </si>
  <si>
    <r>
      <t>Hifi Ra</t>
    </r>
    <r>
      <rPr>
        <sz val="22"/>
        <color rgb="FF000000"/>
        <rFont val="Arial"/>
        <family val="2"/>
      </rPr>
      <t>dio</t>
    </r>
    <r>
      <rPr>
        <strike/>
        <sz val="22"/>
        <color rgb="FF000000"/>
        <rFont val="Arial"/>
        <family val="2"/>
      </rPr>
      <t xml:space="preserve"> </t>
    </r>
    <r>
      <rPr>
        <sz val="22"/>
        <color rgb="FF000000"/>
        <rFont val="Arial"/>
        <family val="2"/>
      </rPr>
      <t>Fusion 6 HP bluetooth (carré, flybridge et cockpit avant)</t>
    </r>
  </si>
  <si>
    <r>
      <t xml:space="preserve">Dessalinisateur basse consommation  </t>
    </r>
    <r>
      <rPr>
        <b/>
        <sz val="22"/>
        <rFont val="Arial"/>
        <family val="2"/>
      </rPr>
      <t>12V 105L/H</t>
    </r>
    <r>
      <rPr>
        <sz val="22"/>
        <rFont val="Arial"/>
        <family val="2"/>
      </rPr>
      <t xml:space="preserve"> (panneaux solaires et/ou alternateurs conseillés)</t>
    </r>
  </si>
  <si>
    <r>
      <t xml:space="preserve">Dessalinisateur  </t>
    </r>
    <r>
      <rPr>
        <b/>
        <sz val="22"/>
        <color indexed="8"/>
        <rFont val="Arial"/>
        <family val="2"/>
      </rPr>
      <t>220V 240L/H</t>
    </r>
    <r>
      <rPr>
        <sz val="22"/>
        <color indexed="8"/>
        <rFont val="Arial"/>
        <family val="2"/>
      </rPr>
      <t xml:space="preserve"> (nécessite groupe électrogène)</t>
    </r>
  </si>
  <si>
    <r>
      <t xml:space="preserve">Dessalinisateur  </t>
    </r>
    <r>
      <rPr>
        <b/>
        <sz val="22"/>
        <color indexed="8"/>
        <rFont val="Arial"/>
        <family val="2"/>
      </rPr>
      <t>110V 240L/H</t>
    </r>
    <r>
      <rPr>
        <sz val="22"/>
        <color indexed="8"/>
        <rFont val="Arial"/>
        <family val="2"/>
      </rPr>
      <t xml:space="preserve"> (nécessite groupe électrogène)</t>
    </r>
  </si>
  <si>
    <r>
      <t xml:space="preserve">Lave vaisselle 9 couverts </t>
    </r>
    <r>
      <rPr>
        <b/>
        <sz val="22"/>
        <rFont val="Arial"/>
        <family val="2"/>
      </rPr>
      <t>220V</t>
    </r>
  </si>
  <si>
    <r>
      <t xml:space="preserve">Four à micro-ondes </t>
    </r>
    <r>
      <rPr>
        <b/>
        <sz val="22"/>
        <color rgb="FF000000"/>
        <rFont val="Arial"/>
        <family val="2"/>
      </rPr>
      <t>220V</t>
    </r>
  </si>
  <si>
    <r>
      <t xml:space="preserve">Lave séche-linge 3kg/1,5kg </t>
    </r>
    <r>
      <rPr>
        <b/>
        <sz val="22"/>
        <rFont val="Arial"/>
        <family val="2"/>
      </rPr>
      <t>220V</t>
    </r>
  </si>
  <si>
    <r>
      <t xml:space="preserve">Aménagement pointe avant </t>
    </r>
    <r>
      <rPr>
        <b/>
        <sz val="22"/>
        <rFont val="Arial"/>
        <family val="2"/>
      </rPr>
      <t>tribord</t>
    </r>
    <r>
      <rPr>
        <sz val="22"/>
        <rFont val="Arial"/>
        <family val="2"/>
      </rPr>
      <t xml:space="preserve"> (matelas, rideau occultant, hublot)</t>
    </r>
  </si>
  <si>
    <r>
      <t xml:space="preserve">Stores plissés occultants plexis, hublot flotteurs pour </t>
    </r>
    <r>
      <rPr>
        <b/>
        <sz val="22"/>
        <rFont val="Arial"/>
        <family val="2"/>
      </rPr>
      <t>version 4 cabines</t>
    </r>
  </si>
  <si>
    <r>
      <t xml:space="preserve">Stores plissés occultants plexis, hublot flotteurs pour </t>
    </r>
    <r>
      <rPr>
        <b/>
        <sz val="22"/>
        <rFont val="Arial"/>
        <family val="2"/>
      </rPr>
      <t>version 3 cabines</t>
    </r>
  </si>
  <si>
    <r>
      <t xml:space="preserve">Moustiquaires hublots flotteurs pour </t>
    </r>
    <r>
      <rPr>
        <b/>
        <sz val="22"/>
        <rFont val="Arial"/>
        <family val="2"/>
      </rPr>
      <t>version 3 cabines</t>
    </r>
  </si>
  <si>
    <r>
      <t xml:space="preserve">Moustiquaires hublots flotteurs pour </t>
    </r>
    <r>
      <rPr>
        <b/>
        <sz val="22"/>
        <rFont val="Arial"/>
        <family val="2"/>
      </rPr>
      <t xml:space="preserve">version 4 cabines </t>
    </r>
  </si>
  <si>
    <r>
      <t xml:space="preserve">Sommier ressorts elastomère pour </t>
    </r>
    <r>
      <rPr>
        <b/>
        <sz val="22"/>
        <rFont val="Arial"/>
        <family val="2"/>
      </rPr>
      <t>version 3 cabines</t>
    </r>
  </si>
  <si>
    <r>
      <t xml:space="preserve">Sommier ressorts elastomère pour </t>
    </r>
    <r>
      <rPr>
        <b/>
        <sz val="22"/>
        <rFont val="Arial"/>
        <family val="2"/>
      </rPr>
      <t xml:space="preserve">version 4 cabines </t>
    </r>
  </si>
  <si>
    <t>Réservoir de gazole suppémentaire de 400L (capacité totale de 800L)</t>
  </si>
  <si>
    <t>Réservoir d'eau supplémentaire de 400L (capacité totale de 860L)</t>
  </si>
  <si>
    <t xml:space="preserve">Passerelle pliante en composite 2,60m chandeliers, housse &amp; 1 lyre posée </t>
  </si>
  <si>
    <t>Annexe 3,20m en hypalon (taille maxi) + moteur HB 15CV + pantoire</t>
  </si>
  <si>
    <r>
      <t>Code 0 de</t>
    </r>
    <r>
      <rPr>
        <sz val="22"/>
        <rFont val="Arial"/>
        <family val="2"/>
      </rPr>
      <t xml:space="preserve"> 74</t>
    </r>
    <r>
      <rPr>
        <sz val="22"/>
        <color indexed="8"/>
        <rFont val="Arial"/>
        <family val="2"/>
      </rPr>
      <t>m² avec câble anti rotation et coupe "triradial"</t>
    </r>
  </si>
  <si>
    <t>2 moteurs Yanmar 57CV au lieu des Yanmar 45CV</t>
  </si>
  <si>
    <r>
      <t xml:space="preserve">Climatisation réversible flotteurs pour </t>
    </r>
    <r>
      <rPr>
        <b/>
        <sz val="22"/>
        <rFont val="Arial"/>
        <family val="2"/>
      </rPr>
      <t xml:space="preserve">version </t>
    </r>
    <r>
      <rPr>
        <b/>
        <sz val="22"/>
        <color indexed="8"/>
        <rFont val="Arial"/>
        <family val="2"/>
      </rPr>
      <t>3 cabines</t>
    </r>
    <r>
      <rPr>
        <sz val="22"/>
        <color indexed="8"/>
        <rFont val="Arial"/>
        <family val="2"/>
      </rPr>
      <t xml:space="preserve"> </t>
    </r>
    <r>
      <rPr>
        <b/>
        <sz val="22"/>
        <color indexed="8"/>
        <rFont val="Arial"/>
        <family val="2"/>
      </rPr>
      <t>220V/50Hz</t>
    </r>
  </si>
  <si>
    <r>
      <t xml:space="preserve">Climatisation réversible flotteurs pour </t>
    </r>
    <r>
      <rPr>
        <b/>
        <sz val="22"/>
        <rFont val="Arial"/>
        <family val="2"/>
      </rPr>
      <t>version</t>
    </r>
    <r>
      <rPr>
        <b/>
        <sz val="22"/>
        <color indexed="8"/>
        <rFont val="Arial"/>
        <family val="2"/>
      </rPr>
      <t xml:space="preserve"> 4 cabines</t>
    </r>
    <r>
      <rPr>
        <sz val="22"/>
        <color indexed="8"/>
        <rFont val="Arial"/>
        <family val="2"/>
      </rPr>
      <t xml:space="preserve"> </t>
    </r>
    <r>
      <rPr>
        <b/>
        <sz val="22"/>
        <color indexed="8"/>
        <rFont val="Arial"/>
        <family val="2"/>
      </rPr>
      <t>220V/50Hz</t>
    </r>
  </si>
  <si>
    <r>
      <t xml:space="preserve">Climatisation réversible flotteurs pour </t>
    </r>
    <r>
      <rPr>
        <b/>
        <sz val="22"/>
        <rFont val="Arial"/>
        <family val="2"/>
      </rPr>
      <t xml:space="preserve">version </t>
    </r>
    <r>
      <rPr>
        <b/>
        <sz val="22"/>
        <color indexed="8"/>
        <rFont val="Arial"/>
        <family val="2"/>
      </rPr>
      <t xml:space="preserve">3 cabines </t>
    </r>
    <r>
      <rPr>
        <b/>
        <sz val="22"/>
        <color rgb="FF000000"/>
        <rFont val="Arial"/>
        <family val="2"/>
      </rPr>
      <t>11</t>
    </r>
    <r>
      <rPr>
        <b/>
        <sz val="22"/>
        <color indexed="8"/>
        <rFont val="Arial"/>
        <family val="2"/>
      </rPr>
      <t>0V/60Hz</t>
    </r>
  </si>
  <si>
    <r>
      <t xml:space="preserve">Climatisation réversible flotteurs pour </t>
    </r>
    <r>
      <rPr>
        <b/>
        <sz val="22"/>
        <rFont val="Arial"/>
        <family val="2"/>
      </rPr>
      <t>version</t>
    </r>
    <r>
      <rPr>
        <b/>
        <sz val="22"/>
        <color indexed="8"/>
        <rFont val="Arial"/>
        <family val="2"/>
      </rPr>
      <t xml:space="preserve"> 4 cabines</t>
    </r>
    <r>
      <rPr>
        <sz val="22"/>
        <color indexed="8"/>
        <rFont val="Arial"/>
        <family val="2"/>
      </rPr>
      <t xml:space="preserve"> </t>
    </r>
    <r>
      <rPr>
        <b/>
        <sz val="22"/>
        <color indexed="8"/>
        <rFont val="Arial"/>
        <family val="2"/>
      </rPr>
      <t>110V/60Hz</t>
    </r>
  </si>
  <si>
    <t>Mise sous bossoir d'une annexe non fournie (charge max équipée 150kg)</t>
  </si>
  <si>
    <t xml:space="preserve">BALI 4.4 équipé de 2 moteurs Yanmar 45CV </t>
  </si>
  <si>
    <r>
      <t xml:space="preserve">Groupe électrogène </t>
    </r>
    <r>
      <rPr>
        <b/>
        <sz val="22"/>
        <color indexed="8"/>
        <rFont val="Arial"/>
        <family val="2"/>
      </rPr>
      <t xml:space="preserve">ONAN 11KW 50hz </t>
    </r>
    <r>
      <rPr>
        <sz val="22"/>
        <color indexed="8"/>
        <rFont val="Arial"/>
        <family val="2"/>
      </rPr>
      <t xml:space="preserve">avec cocon d'insonorisation et commande déportée </t>
    </r>
    <r>
      <rPr>
        <b/>
        <sz val="22"/>
        <color indexed="8"/>
        <rFont val="Arial"/>
        <family val="2"/>
      </rPr>
      <t>220V</t>
    </r>
  </si>
  <si>
    <r>
      <t xml:space="preserve">Groupe électrogène </t>
    </r>
    <r>
      <rPr>
        <b/>
        <sz val="22"/>
        <color indexed="8"/>
        <rFont val="Arial"/>
        <family val="2"/>
      </rPr>
      <t>ONAN 13,5KW 60hz</t>
    </r>
    <r>
      <rPr>
        <sz val="22"/>
        <color indexed="8"/>
        <rFont val="Arial"/>
        <family val="2"/>
      </rPr>
      <t xml:space="preserve"> avec cocon d'insonorisation et commande déportée </t>
    </r>
    <r>
      <rPr>
        <b/>
        <sz val="22"/>
        <color indexed="8"/>
        <rFont val="Arial"/>
        <family val="2"/>
      </rPr>
      <t>110V</t>
    </r>
  </si>
  <si>
    <r>
      <t xml:space="preserve">Accès pointe avant </t>
    </r>
    <r>
      <rPr>
        <b/>
        <sz val="22"/>
        <color rgb="FF000000"/>
        <rFont val="Arial"/>
        <family val="2"/>
      </rPr>
      <t>bâbord</t>
    </r>
    <r>
      <rPr>
        <sz val="22"/>
        <color indexed="8"/>
        <rFont val="Arial"/>
        <family val="2"/>
      </rPr>
      <t xml:space="preserve"> par cabine avant (</t>
    </r>
    <r>
      <rPr>
        <b/>
        <sz val="22"/>
        <color rgb="FF000000"/>
        <rFont val="Arial"/>
        <family val="2"/>
      </rPr>
      <t>version 4 cabines</t>
    </r>
    <r>
      <rPr>
        <sz val="22"/>
        <color indexed="8"/>
        <rFont val="Arial"/>
        <family val="2"/>
      </rPr>
      <t xml:space="preserve"> et incompatible avec aménagement pointe)</t>
    </r>
  </si>
  <si>
    <t>Transport ,mise à l'eau, mâtage à Marans (France) avec mouillage 25kg et 70ml de chaine Ø 10, 6 défenses et 4 amarres , patte d'oie, mise en main 1 jour et 7 jours au port Prix net</t>
  </si>
  <si>
    <t xml:space="preserve">PACK Electronique Raymarine : Pilote auto P70S, GPS traceur AXIOM 7", MULTI I70S, VHF RAY 63 + combiné VHF RAY MIC au poste de barre, AIS émetteur récepteur, écran traceur full tactile de 12" au poste de barre </t>
  </si>
  <si>
    <t>Combiné chargeur de 80 amp - convertisseur  12V (ou 24V)/220V - 2000VA</t>
  </si>
  <si>
    <r>
      <t xml:space="preserve">Groupe électrogène </t>
    </r>
    <r>
      <rPr>
        <b/>
        <sz val="22"/>
        <color indexed="8"/>
        <rFont val="Arial"/>
        <family val="2"/>
      </rPr>
      <t>ONAN 7KW 50hz</t>
    </r>
    <r>
      <rPr>
        <sz val="22"/>
        <color indexed="8"/>
        <rFont val="Arial"/>
        <family val="2"/>
      </rPr>
      <t xml:space="preserve"> avec cocon d'insonorisation et commande déportée </t>
    </r>
    <r>
      <rPr>
        <b/>
        <sz val="22"/>
        <color indexed="8"/>
        <rFont val="Arial"/>
        <family val="2"/>
      </rPr>
      <t>220V</t>
    </r>
  </si>
  <si>
    <r>
      <t xml:space="preserve">Groupe électrogène </t>
    </r>
    <r>
      <rPr>
        <b/>
        <sz val="22"/>
        <color indexed="8"/>
        <rFont val="Arial"/>
        <family val="2"/>
      </rPr>
      <t>ONAN 9KW 60hz</t>
    </r>
    <r>
      <rPr>
        <sz val="22"/>
        <color indexed="8"/>
        <rFont val="Arial"/>
        <family val="2"/>
      </rPr>
      <t xml:space="preserve"> avec cocon d'insonorisation et commande déportée </t>
    </r>
    <r>
      <rPr>
        <b/>
        <sz val="22"/>
        <color indexed="8"/>
        <rFont val="Arial"/>
        <family val="2"/>
      </rPr>
      <t>110V</t>
    </r>
  </si>
  <si>
    <t xml:space="preserve">Réseau principal 110 v au lieu de 220 v (chauffe-eau, chargeur, prises, convertisseur) et préinstallation des branchements electriques (machine à café, micro-ondes, TV, lave-linge et lave-vaisselle) </t>
  </si>
  <si>
    <t>Kit panneaux solaires (400W) : 4 panneaux de 100W</t>
  </si>
  <si>
    <t>Housse de console de barre et des instruments Taupe</t>
  </si>
  <si>
    <r>
      <rPr>
        <b/>
        <sz val="22"/>
        <color rgb="FF000000"/>
        <rFont val="Arial"/>
        <family val="2"/>
      </rPr>
      <t>Version</t>
    </r>
    <r>
      <rPr>
        <sz val="22"/>
        <color indexed="8"/>
        <rFont val="Arial"/>
        <family val="2"/>
      </rPr>
      <t xml:space="preserve"> </t>
    </r>
    <r>
      <rPr>
        <b/>
        <sz val="22"/>
        <color indexed="8"/>
        <rFont val="Arial"/>
        <family val="2"/>
      </rPr>
      <t xml:space="preserve">3 cabines </t>
    </r>
    <r>
      <rPr>
        <sz val="22"/>
        <color rgb="FF000000"/>
        <rFont val="Arial"/>
        <family val="2"/>
      </rPr>
      <t>(1 bâbord + 2 tribord)</t>
    </r>
    <r>
      <rPr>
        <b/>
        <sz val="22"/>
        <color rgb="FF000000"/>
        <rFont val="Arial"/>
        <family val="2"/>
      </rPr>
      <t xml:space="preserve"> -</t>
    </r>
    <r>
      <rPr>
        <sz val="22"/>
        <color indexed="8"/>
        <rFont val="Arial"/>
        <family val="2"/>
      </rPr>
      <t xml:space="preserve"> </t>
    </r>
    <r>
      <rPr>
        <b/>
        <sz val="22"/>
        <color indexed="8"/>
        <rFont val="Arial"/>
        <family val="2"/>
      </rPr>
      <t>3 toilettes</t>
    </r>
  </si>
  <si>
    <r>
      <rPr>
        <b/>
        <sz val="22"/>
        <color rgb="FF000000"/>
        <rFont val="Arial"/>
        <family val="2"/>
      </rPr>
      <t>Version</t>
    </r>
    <r>
      <rPr>
        <sz val="22"/>
        <color indexed="8"/>
        <rFont val="Arial"/>
        <family val="2"/>
      </rPr>
      <t xml:space="preserve"> </t>
    </r>
    <r>
      <rPr>
        <b/>
        <sz val="22"/>
        <color indexed="8"/>
        <rFont val="Arial"/>
        <family val="2"/>
      </rPr>
      <t>4 cabines</t>
    </r>
    <r>
      <rPr>
        <sz val="22"/>
        <color indexed="8"/>
        <rFont val="Arial"/>
        <family val="2"/>
      </rPr>
      <t xml:space="preserve"> </t>
    </r>
    <r>
      <rPr>
        <sz val="22"/>
        <color rgb="FF000000"/>
        <rFont val="Arial"/>
        <family val="2"/>
      </rPr>
      <t>(2 bâbord + 2 tribord)</t>
    </r>
    <r>
      <rPr>
        <b/>
        <sz val="22"/>
        <color rgb="FF000000"/>
        <rFont val="Arial"/>
        <family val="2"/>
      </rPr>
      <t xml:space="preserve"> -</t>
    </r>
    <r>
      <rPr>
        <sz val="22"/>
        <color indexed="8"/>
        <rFont val="Arial"/>
        <family val="2"/>
      </rPr>
      <t xml:space="preserve"> </t>
    </r>
    <r>
      <rPr>
        <b/>
        <sz val="22"/>
        <color rgb="FF000000"/>
        <rFont val="Arial"/>
        <family val="2"/>
      </rPr>
      <t>4</t>
    </r>
    <r>
      <rPr>
        <b/>
        <sz val="22"/>
        <color indexed="8"/>
        <rFont val="Arial"/>
        <family val="2"/>
      </rPr>
      <t xml:space="preserve"> toilettes</t>
    </r>
  </si>
  <si>
    <t>Relevage électrique de la porte basculante</t>
  </si>
  <si>
    <t>Bimini rigide du poste de barre</t>
  </si>
  <si>
    <t>Bimini du poste de barre en toile couleur Taupe</t>
  </si>
  <si>
    <t>Kit de toiles transparentes (PVC cristal) et taupe pour fermeture du poste de barre de flybridge (option bimini rigide obligatoire)</t>
  </si>
  <si>
    <t>Kit de toiles transparentes (PVC cristal) et taupe pour fermeture du poste de barre de flybridge (option bimini en toile obligatoire)</t>
  </si>
  <si>
    <t>Numéro de série :</t>
  </si>
  <si>
    <t>Plaque de cuisson verre 4 feux et four grande capacité au lieu du standard</t>
  </si>
  <si>
    <r>
      <t xml:space="preserve">Lave-sèche linge 6kg </t>
    </r>
    <r>
      <rPr>
        <b/>
        <sz val="22"/>
        <rFont val="Arial"/>
        <family val="2"/>
      </rPr>
      <t xml:space="preserve">220V </t>
    </r>
    <r>
      <rPr>
        <sz val="22"/>
        <rFont val="Arial"/>
        <family val="2"/>
      </rPr>
      <t>(</t>
    </r>
    <r>
      <rPr>
        <b/>
        <sz val="22"/>
        <rFont val="Arial"/>
        <family val="2"/>
      </rPr>
      <t>version 3 cabines</t>
    </r>
    <r>
      <rPr>
        <sz val="22"/>
        <rFont val="Arial"/>
        <family val="2"/>
      </rPr>
      <t>)</t>
    </r>
  </si>
  <si>
    <t>Teck naturel plate-forme arrière, plage arrière et jupes</t>
  </si>
  <si>
    <t>Teck naturel cockpit avant</t>
  </si>
  <si>
    <t>Teck naturel fly et marches d'accès au fly</t>
  </si>
  <si>
    <r>
      <t xml:space="preserve">3 cabinas </t>
    </r>
    <r>
      <rPr>
        <sz val="22"/>
        <color rgb="FF000000"/>
        <rFont val="Arial"/>
        <family val="2"/>
      </rPr>
      <t>(1 babor + 2 estribor)</t>
    </r>
    <r>
      <rPr>
        <b/>
        <sz val="22"/>
        <color indexed="8"/>
        <rFont val="Arial"/>
        <family val="2"/>
      </rPr>
      <t xml:space="preserve"> - 3 WC / </t>
    </r>
    <r>
      <rPr>
        <b/>
        <sz val="22"/>
        <color theme="1" tint="0.499984740745262"/>
        <rFont val="Arial"/>
        <family val="2"/>
      </rPr>
      <t xml:space="preserve">3 cabins </t>
    </r>
    <r>
      <rPr>
        <sz val="22"/>
        <color theme="1" tint="0.499984740745262"/>
        <rFont val="Arial"/>
        <family val="2"/>
      </rPr>
      <t>(1 portside + 2 starboard)</t>
    </r>
    <r>
      <rPr>
        <i/>
        <sz val="22"/>
        <color theme="1" tint="0.499984740745262"/>
        <rFont val="Arial"/>
        <family val="2"/>
      </rPr>
      <t xml:space="preserve"> </t>
    </r>
    <r>
      <rPr>
        <b/>
        <sz val="22"/>
        <color theme="1" tint="0.499984740745262"/>
        <rFont val="Arial"/>
        <family val="2"/>
      </rPr>
      <t>-</t>
    </r>
    <r>
      <rPr>
        <sz val="22"/>
        <color theme="1" tint="0.499984740745262"/>
        <rFont val="Arial"/>
        <family val="2"/>
      </rPr>
      <t xml:space="preserve"> </t>
    </r>
    <r>
      <rPr>
        <b/>
        <sz val="22"/>
        <color theme="1" tint="0.499984740745262"/>
        <rFont val="Arial"/>
        <family val="2"/>
      </rPr>
      <t>3 heads version</t>
    </r>
  </si>
  <si>
    <r>
      <rPr>
        <b/>
        <sz val="22"/>
        <color indexed="8"/>
        <rFont val="Arial"/>
        <family val="2"/>
      </rPr>
      <t xml:space="preserve">4 cabinas </t>
    </r>
    <r>
      <rPr>
        <sz val="22"/>
        <color rgb="FF000000"/>
        <rFont val="Arial"/>
        <family val="2"/>
      </rPr>
      <t>(2 babor + 2 estribor)</t>
    </r>
    <r>
      <rPr>
        <b/>
        <sz val="22"/>
        <color indexed="8"/>
        <rFont val="Arial"/>
        <family val="2"/>
      </rPr>
      <t xml:space="preserve"> - 4 WC / </t>
    </r>
    <r>
      <rPr>
        <b/>
        <sz val="22"/>
        <color theme="1" tint="0.499984740745262"/>
        <rFont val="Arial"/>
        <family val="2"/>
      </rPr>
      <t>4 cabins</t>
    </r>
    <r>
      <rPr>
        <sz val="22"/>
        <color theme="1" tint="0.499984740745262"/>
        <rFont val="Arial"/>
        <family val="2"/>
      </rPr>
      <t xml:space="preserve"> (2 portside + 2 starboard)</t>
    </r>
    <r>
      <rPr>
        <sz val="22"/>
        <color indexed="8"/>
        <rFont val="Arial"/>
        <family val="2"/>
      </rPr>
      <t xml:space="preserve"> </t>
    </r>
    <r>
      <rPr>
        <b/>
        <sz val="22"/>
        <color theme="1" tint="0.499984740745262"/>
        <rFont val="Arial"/>
        <family val="2"/>
      </rPr>
      <t>- 4 heads</t>
    </r>
    <r>
      <rPr>
        <sz val="22"/>
        <color theme="1" tint="0.499984740745262"/>
        <rFont val="Arial"/>
        <family val="2"/>
      </rPr>
      <t xml:space="preserve"> </t>
    </r>
    <r>
      <rPr>
        <b/>
        <sz val="22"/>
        <color theme="1" tint="0.499984740745262"/>
        <rFont val="Arial"/>
        <family val="2"/>
      </rPr>
      <t>version</t>
    </r>
  </si>
  <si>
    <t>Tarifa</t>
  </si>
  <si>
    <t xml:space="preserve">Precio s/imp. </t>
  </si>
  <si>
    <r>
      <t xml:space="preserve">Especificaciones del Pack / </t>
    </r>
    <r>
      <rPr>
        <b/>
        <sz val="26"/>
        <color theme="1" tint="0.499984740745262"/>
        <rFont val="Arial"/>
        <family val="2"/>
      </rPr>
      <t>Specifications  Pack</t>
    </r>
  </si>
  <si>
    <r>
      <t xml:space="preserve">2 baterias de servicio suplementarias de 12V- 130Amp / </t>
    </r>
    <r>
      <rPr>
        <sz val="22"/>
        <color theme="1" tint="0.499984740745262"/>
        <rFont val="Arial"/>
        <family val="2"/>
      </rPr>
      <t>2 extra service batteries of 12V - 130 amp</t>
    </r>
  </si>
  <si>
    <r>
      <t xml:space="preserve">Indicador de baterías / </t>
    </r>
    <r>
      <rPr>
        <sz val="22"/>
        <color theme="1" tint="0.499984740745262"/>
        <rFont val="Arial"/>
        <family val="2"/>
      </rPr>
      <t>Battery controller</t>
    </r>
  </si>
  <si>
    <r>
      <t xml:space="preserve">Iluminación indirecta en las cabinas / </t>
    </r>
    <r>
      <rPr>
        <sz val="22"/>
        <color theme="1" tint="0.499984740745262"/>
        <rFont val="Arial"/>
        <family val="2"/>
      </rPr>
      <t>Indirect lighting in cabins</t>
    </r>
  </si>
  <si>
    <r>
      <t xml:space="preserve">Iluminación de cortesia en bañera de proa y jupettes / </t>
    </r>
    <r>
      <rPr>
        <sz val="22"/>
        <color theme="1" tint="0.499984740745262"/>
        <rFont val="Arial"/>
        <family val="2"/>
      </rPr>
      <t xml:space="preserve">Forward cockpit  and transom courtesy lighting </t>
    </r>
  </si>
  <si>
    <r>
      <t xml:space="preserve">Winch eléctrico para la maniobra de mayor / </t>
    </r>
    <r>
      <rPr>
        <sz val="22"/>
        <color theme="1" tint="0.499984740745262"/>
        <rFont val="Arial"/>
        <family val="2"/>
      </rPr>
      <t>Mainsail electrical winch</t>
    </r>
  </si>
  <si>
    <r>
      <t xml:space="preserve">Sistema para el hizado de la embarcación auxiliar / </t>
    </r>
    <r>
      <rPr>
        <sz val="22"/>
        <color theme="1" tint="0.499984740745262"/>
        <rFont val="Arial"/>
        <family val="2"/>
      </rPr>
      <t>Lifting system for dinghy</t>
    </r>
  </si>
  <si>
    <r>
      <t xml:space="preserve">Molinete eléctrico de 1000W / </t>
    </r>
    <r>
      <rPr>
        <sz val="22"/>
        <color theme="1" tint="0.499984740745262"/>
        <rFont val="Arial"/>
        <family val="2"/>
      </rPr>
      <t>Electric windlass 1000W</t>
    </r>
  </si>
  <si>
    <r>
      <t>Sistema manual para la elevación del portón de popa asisitido por pistones neumáticos /</t>
    </r>
    <r>
      <rPr>
        <sz val="22"/>
        <color theme="1" tint="0.499984740745262"/>
        <rFont val="Arial"/>
        <family val="2"/>
      </rPr>
      <t xml:space="preserve"> Salon manual tilting bay/door mechanically assisted by pneumatic struts</t>
    </r>
  </si>
  <si>
    <r>
      <t xml:space="preserve">Ducha de bañera con agua fría/caliente - </t>
    </r>
    <r>
      <rPr>
        <sz val="22"/>
        <color theme="1" tint="0.499984740745262"/>
        <rFont val="Arial"/>
        <family val="2"/>
      </rPr>
      <t>Hot and cold cockpit shower</t>
    </r>
  </si>
  <si>
    <r>
      <t xml:space="preserve">Escalera de baño con pasamanos y peldaños en teca / </t>
    </r>
    <r>
      <rPr>
        <sz val="22"/>
        <color theme="1" tint="0.499984740745262"/>
        <rFont val="Arial"/>
        <family val="2"/>
      </rPr>
      <t>Comfortable swim ladder with large handles and teak steps</t>
    </r>
  </si>
  <si>
    <r>
      <t xml:space="preserve">Depósito suplementario de gasoil de 400L para obtener una capacidad total de 800L / </t>
    </r>
    <r>
      <rPr>
        <sz val="22"/>
        <color theme="1" tint="0.499984740745262"/>
        <rFont val="Arial"/>
        <family val="2"/>
      </rPr>
      <t>Extra fuel tank of 400L for a total capacity of 800L</t>
    </r>
  </si>
  <si>
    <r>
      <t xml:space="preserve">Depósito suplementario de agua dulce de 400L para obtener una capacidad total de 860L/ </t>
    </r>
    <r>
      <rPr>
        <sz val="22"/>
        <color theme="1" tint="0.499984740745262"/>
        <rFont val="Arial"/>
        <family val="2"/>
      </rPr>
      <t>Extra Fresh water tank of 400L for a total capacity of 860L</t>
    </r>
  </si>
  <si>
    <r>
      <t xml:space="preserve">Horno a gas / </t>
    </r>
    <r>
      <rPr>
        <sz val="22"/>
        <color theme="1" tint="0.499984740745262"/>
        <rFont val="Arial"/>
        <family val="2"/>
      </rPr>
      <t>Gaz oven</t>
    </r>
  </si>
  <si>
    <r>
      <t xml:space="preserve">Tapas motores y cofres bañera de proa equipados con pistones a gas / </t>
    </r>
    <r>
      <rPr>
        <sz val="22"/>
        <color theme="1" tint="0.499984740745262"/>
        <rFont val="Arial"/>
        <family val="2"/>
      </rPr>
      <t>Engine room &amp; locker hatches on gaz struts</t>
    </r>
  </si>
  <si>
    <r>
      <t xml:space="preserve">Cojines banqueta timoneria (asiento y respaldo) / </t>
    </r>
    <r>
      <rPr>
        <sz val="22"/>
        <color theme="1" tint="0.499984740745262"/>
        <rFont val="Arial"/>
        <family val="2"/>
      </rPr>
      <t>Helmstation seat  cushions (seats and backrests)</t>
    </r>
  </si>
  <si>
    <r>
      <t xml:space="preserve">Cojines bañera proa (asientos y respaldos) / </t>
    </r>
    <r>
      <rPr>
        <sz val="22"/>
        <color theme="1" tint="0.499984740745262"/>
        <rFont val="Arial"/>
        <family val="2"/>
      </rPr>
      <t>Forward cockpit  cushions (seats and backrests)</t>
    </r>
  </si>
  <si>
    <r>
      <t xml:space="preserve">Cojines banqueta popa (asientos y respaldos) / </t>
    </r>
    <r>
      <rPr>
        <sz val="22"/>
        <color theme="1" tint="0.499984740745262"/>
        <rFont val="Arial"/>
        <family val="2"/>
      </rPr>
      <t>Seats for aft bench (seats and backrests)</t>
    </r>
  </si>
  <si>
    <r>
      <t xml:space="preserve">2 capas de antifouling con la primera en Epoxy / </t>
    </r>
    <r>
      <rPr>
        <sz val="22"/>
        <color theme="1" tint="0.499984740745262"/>
        <rFont val="Arial"/>
        <family val="2"/>
      </rPr>
      <t>2 layers of antifouling with Epoxy base coat</t>
    </r>
  </si>
  <si>
    <r>
      <t xml:space="preserve">Adhesivos con el nombre y puerto base en las jupettes (a precisar 2 meses antes de la fecha de entrega) / </t>
    </r>
    <r>
      <rPr>
        <sz val="22"/>
        <color theme="1" tint="0.499984740745262"/>
        <rFont val="Arial"/>
        <family val="2"/>
      </rPr>
      <t>Stickers on transom : name and port of registry of the boat  (to be specified 2 months at the latest before delivery)</t>
    </r>
  </si>
  <si>
    <r>
      <t xml:space="preserve">OPCIONES / </t>
    </r>
    <r>
      <rPr>
        <b/>
        <sz val="28"/>
        <color theme="1" tint="0.499984740745262"/>
        <rFont val="Arial"/>
        <family val="2"/>
      </rPr>
      <t>OPTIONS</t>
    </r>
  </si>
  <si>
    <r>
      <t xml:space="preserve">Jarcia - Velas / </t>
    </r>
    <r>
      <rPr>
        <b/>
        <sz val="24"/>
        <color theme="1" tint="0.499984740745262"/>
        <rFont val="Arial"/>
        <family val="2"/>
      </rPr>
      <t>Rigging - Sails</t>
    </r>
  </si>
  <si>
    <r>
      <t>Lazy bag y bandas de protección UV en color taupe /</t>
    </r>
    <r>
      <rPr>
        <b/>
        <sz val="22"/>
        <color theme="1" tint="0.499984740745262"/>
        <rFont val="Arial"/>
        <family val="2"/>
      </rPr>
      <t xml:space="preserve"> Lazy bag and UV protection for sail in taupe color</t>
    </r>
  </si>
  <si>
    <r>
      <t xml:space="preserve">Código 0 con corte triradial de 74m² con cable anti-torsión / </t>
    </r>
    <r>
      <rPr>
        <sz val="22"/>
        <color theme="1" tint="0.499984740745262"/>
        <rFont val="Arial"/>
        <family val="2"/>
      </rPr>
      <t xml:space="preserve">Triradial Code 0 (74m²) with anti-rotation cable </t>
    </r>
  </si>
  <si>
    <r>
      <t xml:space="preserve">Botavara en aluminio tipo canoë con iluminación LED / </t>
    </r>
    <r>
      <rPr>
        <sz val="22"/>
        <color theme="1" tint="0.499984740745262"/>
        <rFont val="Arial"/>
        <family val="2"/>
      </rPr>
      <t xml:space="preserve">Aluminum V boom with LED lighting  </t>
    </r>
  </si>
  <si>
    <r>
      <t xml:space="preserve">Acastillaje para código 0 (botalón, enrollador, drizas, escotas, almacenador, stand-up) / </t>
    </r>
    <r>
      <rPr>
        <sz val="22"/>
        <color theme="1" tint="0.499984740745262"/>
        <rFont val="Arial"/>
        <family val="2"/>
      </rPr>
      <t>Code 0 rigging (bow spirit ,furler, bobstays, blocks &amp; deck fitting)</t>
    </r>
  </si>
  <si>
    <r>
      <t xml:space="preserve">Acastillaje para spi asimétrico (botalón, drizas, escotas, stand-up) / </t>
    </r>
    <r>
      <rPr>
        <sz val="22"/>
        <color theme="1" tint="0.499984740745262"/>
        <rFont val="Arial"/>
        <family val="2"/>
      </rPr>
      <t>Spinnaker rigging (bowsprit, halyard, sheets, deck fitting &amp; blocks) (not necessary if code 0 gear ordered)</t>
    </r>
  </si>
  <si>
    <r>
      <t>1 winch manual para las velas de proa /</t>
    </r>
    <r>
      <rPr>
        <sz val="22"/>
        <color theme="1" tint="0.499984740745262"/>
        <rFont val="Arial"/>
        <family val="2"/>
      </rPr>
      <t xml:space="preserve"> 1 manual winch for head sails</t>
    </r>
  </si>
  <si>
    <r>
      <t xml:space="preserve">1 winch eléctrico para las velas de proa / </t>
    </r>
    <r>
      <rPr>
        <sz val="22"/>
        <color theme="1" tint="0.499984740745262"/>
        <rFont val="Arial"/>
        <family val="2"/>
      </rPr>
      <t>1 Electric winch for head sails</t>
    </r>
  </si>
  <si>
    <r>
      <t xml:space="preserve">Winch eléctrico para foque / </t>
    </r>
    <r>
      <rPr>
        <sz val="22"/>
        <color theme="1" tint="0.499984740745262"/>
        <rFont val="Arial"/>
        <family val="2"/>
      </rPr>
      <t>Electric winch for solent</t>
    </r>
  </si>
  <si>
    <r>
      <t xml:space="preserve">Mástil en dos partes / </t>
    </r>
    <r>
      <rPr>
        <sz val="22"/>
        <color theme="1" tint="0.499984740745262"/>
        <rFont val="Arial"/>
        <family val="2"/>
      </rPr>
      <t>Mast in 2 parts</t>
    </r>
  </si>
  <si>
    <r>
      <t xml:space="preserve">2 motores Yanmar de 57CV en lugar de los std de 40CV / </t>
    </r>
    <r>
      <rPr>
        <sz val="22"/>
        <color theme="1" tint="0.499984740745262"/>
        <rFont val="Arial"/>
        <family val="2"/>
      </rPr>
      <t>2  x Yanmar 57hp instead of Yanmar 40hp</t>
    </r>
  </si>
  <si>
    <r>
      <t xml:space="preserve">Kit de dos alternadores suplementarios de 12V 125A / </t>
    </r>
    <r>
      <rPr>
        <sz val="22"/>
        <color theme="1" tint="0.499984740745262"/>
        <rFont val="Arial"/>
        <family val="2"/>
      </rPr>
      <t xml:space="preserve">Kit of two additional alternators 12V 125A </t>
    </r>
  </si>
  <si>
    <r>
      <t xml:space="preserve">Par de hélices tripalas - plegables / </t>
    </r>
    <r>
      <rPr>
        <sz val="22"/>
        <color theme="1" tint="0.499984740745262"/>
        <rFont val="Arial"/>
        <family val="2"/>
      </rPr>
      <t xml:space="preserve">Pair of 3 blades folding propellers                          </t>
    </r>
  </si>
  <si>
    <r>
      <t xml:space="preserve">Kit paneles solares: 4 x 100W (400W) / </t>
    </r>
    <r>
      <rPr>
        <sz val="22"/>
        <color theme="1" tint="0.499984740745262"/>
        <rFont val="Arial"/>
        <family val="2"/>
      </rPr>
      <t>Kit solar panels : 4 x 100W panels (400W)</t>
    </r>
  </si>
  <si>
    <r>
      <t xml:space="preserve">Equipamiento de seguridad para 8 pax con balsa salvavidas (sin radiobaliza) / </t>
    </r>
    <r>
      <rPr>
        <sz val="22"/>
        <color theme="1" tint="0.499984740745262"/>
        <rFont val="Arial"/>
        <family val="2"/>
      </rPr>
      <t xml:space="preserve">Safety equipment for </t>
    </r>
    <r>
      <rPr>
        <b/>
        <sz val="22"/>
        <color theme="1" tint="0.499984740745262"/>
        <rFont val="Arial"/>
        <family val="2"/>
      </rPr>
      <t>8</t>
    </r>
    <r>
      <rPr>
        <sz val="22"/>
        <color theme="1" tint="0.499984740745262"/>
        <rFont val="Arial"/>
        <family val="2"/>
      </rPr>
      <t xml:space="preserve"> with Life-raft (without EPIRB)</t>
    </r>
  </si>
  <si>
    <r>
      <t xml:space="preserve">Equipamiento de seguridad para 10 pax con balsa salvavidas (sin radiobaliza) / </t>
    </r>
    <r>
      <rPr>
        <sz val="22"/>
        <color theme="1" tint="0.499984740745262"/>
        <rFont val="Arial"/>
        <family val="2"/>
      </rPr>
      <t xml:space="preserve">Safety equipment for </t>
    </r>
    <r>
      <rPr>
        <b/>
        <sz val="22"/>
        <color theme="1" tint="0.499984740745262"/>
        <rFont val="Arial"/>
        <family val="2"/>
      </rPr>
      <t>10</t>
    </r>
    <r>
      <rPr>
        <sz val="22"/>
        <color theme="1" tint="0.499984740745262"/>
        <rFont val="Arial"/>
        <family val="2"/>
      </rPr>
      <t xml:space="preserve"> with Life-raft  (without EPIRB)</t>
    </r>
  </si>
  <si>
    <r>
      <t xml:space="preserve">Equipamiento de seguridad para 12 pax con balsa salvavidas (sin radiobaliza) / </t>
    </r>
    <r>
      <rPr>
        <sz val="22"/>
        <color theme="1" tint="0.499984740745262"/>
        <rFont val="Arial"/>
        <family val="2"/>
      </rPr>
      <t xml:space="preserve">Safety equipment for </t>
    </r>
    <r>
      <rPr>
        <b/>
        <sz val="22"/>
        <color theme="1" tint="0.499984740745262"/>
        <rFont val="Arial"/>
        <family val="2"/>
      </rPr>
      <t>12</t>
    </r>
    <r>
      <rPr>
        <sz val="22"/>
        <color theme="1" tint="0.499984740745262"/>
        <rFont val="Arial"/>
        <family val="2"/>
      </rPr>
      <t xml:space="preserve"> with Life-raft ( without EPIRB)</t>
    </r>
  </si>
  <si>
    <r>
      <t xml:space="preserve">Mecánica - Equipamiento de seguridad / </t>
    </r>
    <r>
      <rPr>
        <b/>
        <sz val="24"/>
        <color theme="1" tint="0.499984740745262"/>
        <rFont val="Arial"/>
        <family val="2"/>
      </rPr>
      <t>Mecanics - Safety Equipment</t>
    </r>
  </si>
  <si>
    <r>
      <t>Conford -</t>
    </r>
    <r>
      <rPr>
        <b/>
        <sz val="24"/>
        <color theme="1" tint="0.499984740745262"/>
        <rFont val="Arial"/>
        <family val="2"/>
      </rPr>
      <t xml:space="preserve"> Comfort</t>
    </r>
  </si>
  <si>
    <r>
      <t xml:space="preserve">Ventana abatible en proa con sistema de bloqueo en posición abierta para ventilación / </t>
    </r>
    <r>
      <rPr>
        <sz val="22"/>
        <color theme="1" tint="0.499984740745262"/>
        <rFont val="Arial"/>
        <family val="2"/>
      </rPr>
      <t>Tilting forward windows with locking system in open position</t>
    </r>
  </si>
  <si>
    <r>
      <t xml:space="preserve">WC eléctrico a agua dulce (a precisar cuantos y donde) / </t>
    </r>
    <r>
      <rPr>
        <sz val="22"/>
        <color theme="1" tint="0.499984740745262"/>
        <rFont val="Arial"/>
        <family val="2"/>
      </rPr>
      <t>Large model freshwater electric toilet (specify number and location)</t>
    </r>
  </si>
  <si>
    <r>
      <t xml:space="preserve">Bomba de agua de mar en cocina y cubierta / </t>
    </r>
    <r>
      <rPr>
        <sz val="22"/>
        <color theme="1" tint="0.499984740745262"/>
        <rFont val="Arial"/>
        <family val="2"/>
      </rPr>
      <t>Sea water pump at galley &amp; anchor</t>
    </r>
  </si>
  <si>
    <r>
      <t xml:space="preserve">1 ventilador por cabina y punta de proa (especificar la cantidad según distribución interior) / </t>
    </r>
    <r>
      <rPr>
        <sz val="22"/>
        <color theme="1" tint="0.499984740745262"/>
        <rFont val="Arial"/>
        <family val="2"/>
      </rPr>
      <t>1 fan per cabin and forepeak (specify accoording to choosen version)</t>
    </r>
  </si>
  <si>
    <r>
      <t xml:space="preserve">Placa de cocción en vidreo con 4 fuegos y horno de gran capacidad en lugar del std / </t>
    </r>
    <r>
      <rPr>
        <sz val="22"/>
        <color theme="1" tint="0.499984740745262"/>
        <rFont val="Arial"/>
        <family val="2"/>
      </rPr>
      <t>4 burners cooking hob in glass and large capacity oven instead of standard size</t>
    </r>
  </si>
  <si>
    <r>
      <t xml:space="preserve">Sujeta-cacerolas para la placa de cocción / </t>
    </r>
    <r>
      <rPr>
        <sz val="22"/>
        <color theme="1" tint="0.499984740745262"/>
        <rFont val="Arial"/>
        <family val="2"/>
      </rPr>
      <t>Pot holder on burner cooking</t>
    </r>
  </si>
  <si>
    <r>
      <t xml:space="preserve">Equipameinto interior - </t>
    </r>
    <r>
      <rPr>
        <b/>
        <sz val="24"/>
        <color theme="1" tint="0.499984740745262"/>
        <rFont val="Arial"/>
        <family val="2"/>
      </rPr>
      <t>Interior setup</t>
    </r>
  </si>
  <si>
    <r>
      <rPr>
        <sz val="22"/>
        <color rgb="FF000000"/>
        <rFont val="Arial"/>
        <family val="2"/>
      </rPr>
      <t>Acabado de la punta de proa de babor (ducha, WC)</t>
    </r>
    <r>
      <rPr>
        <b/>
        <sz val="22"/>
        <color rgb="FF000000"/>
        <rFont val="Arial"/>
        <family val="2"/>
      </rPr>
      <t xml:space="preserve"> / </t>
    </r>
    <r>
      <rPr>
        <b/>
        <sz val="22"/>
        <color theme="1" tint="0.499984740745262"/>
        <rFont val="Arial"/>
        <family val="2"/>
      </rPr>
      <t>Portside</t>
    </r>
    <r>
      <rPr>
        <sz val="22"/>
        <color theme="1" tint="0.499984740745262"/>
        <rFont val="Arial"/>
        <family val="2"/>
      </rPr>
      <t xml:space="preserve"> forepeak layout (shower and head)</t>
    </r>
  </si>
  <si>
    <r>
      <t xml:space="preserve">Acceso a la punta de proa babor por la cabina de proa (versión 4 cabinas y incompatible con la opción ducha/WC) / </t>
    </r>
    <r>
      <rPr>
        <sz val="22"/>
        <color theme="1" tint="0.499984740745262"/>
        <rFont val="Arial"/>
        <family val="2"/>
      </rPr>
      <t xml:space="preserve">Access from forward cabin to </t>
    </r>
    <r>
      <rPr>
        <b/>
        <sz val="22"/>
        <color theme="1" tint="0.499984740745262"/>
        <rFont val="Arial"/>
        <family val="2"/>
      </rPr>
      <t>portside</t>
    </r>
    <r>
      <rPr>
        <sz val="22"/>
        <color theme="1" tint="0.499984740745262"/>
        <rFont val="Arial"/>
        <family val="2"/>
      </rPr>
      <t xml:space="preserve">  forepeak (</t>
    </r>
    <r>
      <rPr>
        <b/>
        <sz val="22"/>
        <color theme="1" tint="0.499984740745262"/>
        <rFont val="Arial"/>
        <family val="2"/>
      </rPr>
      <t>4 cabins version</t>
    </r>
    <r>
      <rPr>
        <sz val="22"/>
        <color theme="1" tint="0.499984740745262"/>
        <rFont val="Arial"/>
        <family val="2"/>
      </rPr>
      <t>) (incompatible with shower in the forepeak)</t>
    </r>
  </si>
  <si>
    <r>
      <t>Acabado de la punta de proa estribor (colchón, cortina opaca, escotilla)</t>
    </r>
    <r>
      <rPr>
        <b/>
        <sz val="22"/>
        <color rgb="FF000000"/>
        <rFont val="Arial"/>
        <family val="2"/>
      </rPr>
      <t xml:space="preserve"> / </t>
    </r>
    <r>
      <rPr>
        <b/>
        <sz val="22"/>
        <color theme="1" tint="0.499984740745262"/>
        <rFont val="Arial"/>
        <family val="2"/>
      </rPr>
      <t>Starboard</t>
    </r>
    <r>
      <rPr>
        <sz val="22"/>
        <color theme="1" tint="0.499984740745262"/>
        <rFont val="Arial"/>
        <family val="2"/>
      </rPr>
      <t xml:space="preserve"> forepeak layout (matress and blackout curtain) </t>
    </r>
  </si>
  <si>
    <r>
      <t xml:space="preserve">Acceso a la punta de proa de estribor por la cabina de proa / </t>
    </r>
    <r>
      <rPr>
        <sz val="22"/>
        <color theme="1" tint="0.499984740745262"/>
        <rFont val="Arial"/>
        <family val="2"/>
      </rPr>
      <t xml:space="preserve">Access from forward cabin to </t>
    </r>
    <r>
      <rPr>
        <b/>
        <sz val="22"/>
        <color theme="1" tint="0.499984740745262"/>
        <rFont val="Arial"/>
        <family val="2"/>
      </rPr>
      <t>starboard</t>
    </r>
    <r>
      <rPr>
        <sz val="22"/>
        <color theme="1" tint="0.499984740745262"/>
        <rFont val="Arial"/>
        <family val="2"/>
      </rPr>
      <t xml:space="preserve"> forepeak</t>
    </r>
  </si>
  <si>
    <r>
      <t xml:space="preserve">Cortinas plisadas ocultantes en portillos de los cascos para versión 3 cabinas / </t>
    </r>
    <r>
      <rPr>
        <sz val="22"/>
        <color theme="1" tint="0.499984740745262"/>
        <rFont val="Arial"/>
        <family val="2"/>
      </rPr>
      <t>Plexiglass blackout pleated blinds, porthole floats (</t>
    </r>
    <r>
      <rPr>
        <b/>
        <sz val="22"/>
        <color theme="1" tint="0.499984740745262"/>
        <rFont val="Arial"/>
        <family val="2"/>
      </rPr>
      <t>3 cabins version</t>
    </r>
    <r>
      <rPr>
        <sz val="22"/>
        <color theme="1" tint="0.499984740745262"/>
        <rFont val="Arial"/>
        <family val="2"/>
      </rPr>
      <t>)</t>
    </r>
  </si>
  <si>
    <r>
      <t xml:space="preserve">Cortinas plisadas ocultantes en portillos de los cascos para versión 4 cabinas / </t>
    </r>
    <r>
      <rPr>
        <sz val="22"/>
        <color theme="1" tint="0.499984740745262"/>
        <rFont val="Arial"/>
        <family val="2"/>
      </rPr>
      <t>Plexiglass blackout pleated blinds, porthole floats (</t>
    </r>
    <r>
      <rPr>
        <b/>
        <sz val="22"/>
        <color theme="1" tint="0.499984740745262"/>
        <rFont val="Arial"/>
        <family val="2"/>
      </rPr>
      <t>4 cabins version</t>
    </r>
    <r>
      <rPr>
        <sz val="22"/>
        <color theme="1" tint="0.499984740745262"/>
        <rFont val="Arial"/>
        <family val="2"/>
      </rPr>
      <t>)</t>
    </r>
  </si>
  <si>
    <r>
      <t xml:space="preserve">Mosquiteras para los portillos de los cascos (versión 3 cabinas) / </t>
    </r>
    <r>
      <rPr>
        <sz val="22"/>
        <color theme="1" tint="0.499984740745262"/>
        <rFont val="Arial"/>
        <family val="2"/>
      </rPr>
      <t>Mosquito screens for portholes (</t>
    </r>
    <r>
      <rPr>
        <b/>
        <sz val="22"/>
        <color theme="1" tint="0.499984740745262"/>
        <rFont val="Arial"/>
        <family val="2"/>
      </rPr>
      <t>3 cabins version</t>
    </r>
    <r>
      <rPr>
        <sz val="22"/>
        <rFont val="Arial"/>
        <family val="2"/>
      </rPr>
      <t>)</t>
    </r>
  </si>
  <si>
    <r>
      <t xml:space="preserve">Mosquiteras para los portillos de los cascos (versión 4 cabinas) / </t>
    </r>
    <r>
      <rPr>
        <sz val="22"/>
        <color theme="1" tint="0.499984740745262"/>
        <rFont val="Arial"/>
        <family val="2"/>
      </rPr>
      <t>Mosquito screens for portholes (</t>
    </r>
    <r>
      <rPr>
        <b/>
        <sz val="22"/>
        <color theme="1" tint="0.499984740745262"/>
        <rFont val="Arial"/>
        <family val="2"/>
      </rPr>
      <t>4 cabins version</t>
    </r>
    <r>
      <rPr>
        <sz val="22"/>
        <rFont val="Arial"/>
        <family val="2"/>
      </rPr>
      <t>)</t>
    </r>
  </si>
  <si>
    <r>
      <t xml:space="preserve">Caja de seguridad / </t>
    </r>
    <r>
      <rPr>
        <sz val="22"/>
        <color theme="1" tint="0.499984740745262"/>
        <rFont val="Arial"/>
        <family val="2"/>
      </rPr>
      <t>Safe box</t>
    </r>
  </si>
  <si>
    <r>
      <t xml:space="preserve">Bar integrado en la mesa del salón con plato reversible (incluido en el pack Elegance) / </t>
    </r>
    <r>
      <rPr>
        <sz val="22"/>
        <color theme="1" tint="0.499984740745262"/>
        <rFont val="Arial"/>
        <family val="2"/>
      </rPr>
      <t xml:space="preserve">Bar integrated in salon table with reversible tray (already included in Elegance Pack) (incompatible with convertible salon table) </t>
    </r>
  </si>
  <si>
    <r>
      <t xml:space="preserve">Salon club en lugar del std (2 sillones y un mini-bar en lugar del sofa) / </t>
    </r>
    <r>
      <rPr>
        <sz val="22"/>
        <color theme="1" tint="0.499984740745262"/>
        <rFont val="Arial"/>
        <family val="2"/>
      </rPr>
      <t xml:space="preserve">Club corner instead of daybed (two armchairs and a mini-bar) </t>
    </r>
  </si>
  <si>
    <r>
      <t xml:space="preserve">Asiento fijo de salón con almacenamiento y cojines / </t>
    </r>
    <r>
      <rPr>
        <sz val="22"/>
        <color theme="1" tint="0.499984740745262"/>
        <rFont val="Arial"/>
        <family val="2"/>
      </rPr>
      <t>Fixed saloon seat with storage and cushions</t>
    </r>
  </si>
  <si>
    <r>
      <t xml:space="preserve">Asientos plegables para el salón/bañera (detallar la cantidad) / </t>
    </r>
    <r>
      <rPr>
        <sz val="22"/>
        <color theme="1" tint="0.499984740745262"/>
        <rFont val="Arial"/>
        <family val="2"/>
      </rPr>
      <t>Folding seat to be used for saloon/cockpit (specify nbr)</t>
    </r>
  </si>
  <si>
    <r>
      <t xml:space="preserve">Color de tapicería - </t>
    </r>
    <r>
      <rPr>
        <b/>
        <sz val="24"/>
        <color theme="1" tint="0.499984740745262"/>
        <rFont val="Arial"/>
        <family val="2"/>
      </rPr>
      <t>Upholstery color</t>
    </r>
  </si>
  <si>
    <r>
      <t xml:space="preserve">Tapicería interior y exterior color beige gris / </t>
    </r>
    <r>
      <rPr>
        <sz val="22"/>
        <color theme="1" tint="0.499984740745262"/>
        <rFont val="Arial"/>
        <family val="2"/>
      </rPr>
      <t xml:space="preserve">Indoor and outdoor upholstery color Beige Grey </t>
    </r>
  </si>
  <si>
    <r>
      <t>Tapicería interior y exterior color Pebble /</t>
    </r>
    <r>
      <rPr>
        <sz val="22"/>
        <color theme="1" tint="0.499984740745262"/>
        <rFont val="Arial"/>
        <family val="2"/>
      </rPr>
      <t xml:space="preserve"> Indoor and outdoor upholstery color Pebble </t>
    </r>
  </si>
  <si>
    <r>
      <t>Tapicería interior y exterior color Eglantine /</t>
    </r>
    <r>
      <rPr>
        <sz val="22"/>
        <color theme="1" tint="0.499984740745262"/>
        <rFont val="Arial"/>
        <family val="2"/>
      </rPr>
      <t xml:space="preserve"> Indoor and outdoor upholstery color Eglantine </t>
    </r>
  </si>
  <si>
    <r>
      <t xml:space="preserve">Equipamiento Exterior - </t>
    </r>
    <r>
      <rPr>
        <b/>
        <sz val="24"/>
        <color theme="1" tint="0.499984740745262"/>
        <rFont val="Arial"/>
        <family val="2"/>
      </rPr>
      <t>Exterior setup</t>
    </r>
  </si>
  <si>
    <r>
      <t xml:space="preserve">Bimini rígido en timonería / </t>
    </r>
    <r>
      <rPr>
        <sz val="22"/>
        <color theme="1" tint="0.499984740745262"/>
        <rFont val="Arial"/>
        <family val="2"/>
      </rPr>
      <t>Rigid helm station bimini</t>
    </r>
  </si>
  <si>
    <r>
      <t xml:space="preserve">Mesa con pie telescópico en el flybridge / </t>
    </r>
    <r>
      <rPr>
        <sz val="22"/>
        <color theme="1" tint="0.499984740745262"/>
        <rFont val="Arial"/>
        <family val="2"/>
      </rPr>
      <t>Flybridge table with telescopic leg</t>
    </r>
  </si>
  <si>
    <r>
      <t xml:space="preserve">Toldo de sol para la bañera de popa / </t>
    </r>
    <r>
      <rPr>
        <sz val="22"/>
        <color theme="1" tint="0.499984740745262"/>
        <rFont val="Arial"/>
        <family val="2"/>
      </rPr>
      <t>Aft cockpit sun awning</t>
    </r>
  </si>
  <si>
    <r>
      <t xml:space="preserve">Cortinas exteriores de protección del parabrisas isotérmicas en batyline color blanco / </t>
    </r>
    <r>
      <rPr>
        <sz val="22"/>
        <color theme="1" tint="0.499984740745262"/>
        <rFont val="Arial"/>
        <family val="2"/>
      </rPr>
      <t>External roof curtains for sun protection of the saloon (White Batyline fabric)</t>
    </r>
  </si>
  <si>
    <r>
      <t xml:space="preserve">Juego de colchonetas plegables para el solarium de proa / </t>
    </r>
    <r>
      <rPr>
        <sz val="22"/>
        <color theme="1" tint="0.499984740745262"/>
        <rFont val="Arial"/>
        <family val="2"/>
      </rPr>
      <t>Set of folding sun loungers foredeck</t>
    </r>
  </si>
  <si>
    <r>
      <t xml:space="preserve">Listón de protección en la jupettes y plataforma de popa / </t>
    </r>
    <r>
      <rPr>
        <sz val="22"/>
        <color theme="1" tint="0.499984740745262"/>
        <rFont val="Arial"/>
        <family val="2"/>
      </rPr>
      <t>Permanent  transom protection</t>
    </r>
  </si>
  <si>
    <r>
      <t xml:space="preserve">Cornamusas escamoteables para springs / </t>
    </r>
    <r>
      <rPr>
        <sz val="22"/>
        <color theme="1" tint="0.499984740745262"/>
        <rFont val="Arial"/>
        <family val="2"/>
      </rPr>
      <t>Stern spring cleats</t>
    </r>
  </si>
  <si>
    <r>
      <t xml:space="preserve">Soporte fijo para el motor fueraborda en polywood en popa / </t>
    </r>
    <r>
      <rPr>
        <sz val="22"/>
        <color theme="1" tint="0.499984740745262"/>
        <rFont val="Arial"/>
        <family val="2"/>
      </rPr>
      <t>Polywood outbord engine bracket on aft beam</t>
    </r>
  </si>
  <si>
    <r>
      <t xml:space="preserve">Pasarela plagable en composite de 2,60m con candeleres, funda y tintero / </t>
    </r>
    <r>
      <rPr>
        <sz val="22"/>
        <color theme="1" tint="0.499984740745262"/>
        <rFont val="Arial"/>
        <family val="2"/>
      </rPr>
      <t>Foldable composite gangway 2,60m with stanchions, bag &amp; female deck fitting</t>
    </r>
  </si>
  <si>
    <r>
      <t xml:space="preserve">Iluminación submarina en LED azul bajo cada casco (4 spots) / </t>
    </r>
    <r>
      <rPr>
        <sz val="22"/>
        <color theme="1" tint="0.499984740745262"/>
        <rFont val="Arial"/>
        <family val="2"/>
      </rPr>
      <t>LED submarine lighting blue under each transom (4 spots)</t>
    </r>
  </si>
  <si>
    <r>
      <t xml:space="preserve">Plancha con instalación a gas / </t>
    </r>
    <r>
      <rPr>
        <sz val="22"/>
        <color theme="1" tint="0.499984740745262"/>
        <rFont val="Arial"/>
        <family val="2"/>
      </rPr>
      <t>Plancha with gas installation</t>
    </r>
  </si>
  <si>
    <r>
      <t xml:space="preserve">Pescantes eléctricos / </t>
    </r>
    <r>
      <rPr>
        <sz val="22"/>
        <color theme="1" tint="0.499984740745262"/>
        <rFont val="Arial"/>
        <family val="2"/>
      </rPr>
      <t>Electrical davit</t>
    </r>
  </si>
  <si>
    <r>
      <t xml:space="preserve">Instalación del auxiliar aportado por el armador (carga máxima del equipo 150Kg) / </t>
    </r>
    <r>
      <rPr>
        <sz val="22"/>
        <color theme="1" tint="0.499984740745262"/>
        <rFont val="Arial"/>
        <family val="2"/>
      </rPr>
      <t>Set up when dinghy provided by the owner (max load equipped 150kg)</t>
    </r>
  </si>
  <si>
    <r>
      <t xml:space="preserve">Gastos por T2L / </t>
    </r>
    <r>
      <rPr>
        <sz val="22"/>
        <color theme="1" tint="0.499984740745262"/>
        <rFont val="Arial"/>
        <family val="2"/>
      </rPr>
      <t>T2L fees</t>
    </r>
  </si>
  <si>
    <r>
      <t xml:space="preserve">Gastos por ATR / </t>
    </r>
    <r>
      <rPr>
        <sz val="22"/>
        <color theme="1" tint="0.499984740745262"/>
        <rFont val="Arial"/>
        <family val="2"/>
      </rPr>
      <t>ATR fees</t>
    </r>
  </si>
  <si>
    <r>
      <t xml:space="preserve">Gastos apostilla notario / </t>
    </r>
    <r>
      <rPr>
        <sz val="22"/>
        <color theme="1" tint="0.499984740745262"/>
        <rFont val="Arial"/>
        <family val="2"/>
      </rPr>
      <t>Apostille fees</t>
    </r>
  </si>
  <si>
    <r>
      <t xml:space="preserve">Gastos por formalidades de exportación cargo / </t>
    </r>
    <r>
      <rPr>
        <sz val="22"/>
        <color theme="1" tint="0.499984740745262"/>
        <rFont val="Arial"/>
        <family val="2"/>
      </rPr>
      <t>Custom cargo export formalities fees</t>
    </r>
  </si>
  <si>
    <r>
      <t xml:space="preserve">Gastos por formalidades de exportación / </t>
    </r>
    <r>
      <rPr>
        <sz val="22"/>
        <color theme="1" tint="0.499984740745262"/>
        <rFont val="Arial"/>
        <family val="2"/>
      </rPr>
      <t xml:space="preserve">Custom export formalities fees </t>
    </r>
  </si>
  <si>
    <r>
      <t xml:space="preserve">Gastos por tránsito de material del cliente (recepción y tratamiento) / </t>
    </r>
    <r>
      <rPr>
        <sz val="22"/>
        <color theme="1" tint="0.499984740745262"/>
        <rFont val="Arial"/>
        <family val="2"/>
      </rPr>
      <t>Fees  for owners belongings treatment</t>
    </r>
  </si>
  <si>
    <r>
      <t xml:space="preserve">Kit de 4 cunas para transporte (indispensable para transporte marítimo) / </t>
    </r>
    <r>
      <rPr>
        <sz val="22"/>
        <color theme="1" tint="0.499984740745262"/>
        <rFont val="Arial"/>
        <family val="2"/>
      </rPr>
      <t>Kit of 4 shipping craddles (mandatory for shipping)</t>
    </r>
  </si>
  <si>
    <r>
      <t xml:space="preserve">Precio Total del barco incluyendo packs y opciones / </t>
    </r>
    <r>
      <rPr>
        <b/>
        <sz val="22"/>
        <color theme="1" tint="0.499984740745262"/>
        <rFont val="Arial"/>
        <family val="2"/>
      </rPr>
      <t>Total Price of the Boat with packs &amp; options</t>
    </r>
  </si>
  <si>
    <r>
      <t xml:space="preserve">Mando a distancia Raymarine para el piloto automático / </t>
    </r>
    <r>
      <rPr>
        <sz val="22"/>
        <color theme="1" tint="0.499984740745262"/>
        <rFont val="Arial"/>
        <family val="2"/>
      </rPr>
      <t>Raymarine remote control for automatic pilot</t>
    </r>
  </si>
  <si>
    <r>
      <t xml:space="preserve">TV Led en el salón con elevador eléctrico  / </t>
    </r>
    <r>
      <rPr>
        <sz val="22"/>
        <color theme="1" tint="0.499984740745262"/>
        <rFont val="Arial"/>
        <family val="2"/>
      </rPr>
      <t xml:space="preserve">TV Led screen  in saloon  with electrical lift and TV antenna </t>
    </r>
  </si>
  <si>
    <r>
      <t xml:space="preserve">Radar Raymarine con suporte en mástil / </t>
    </r>
    <r>
      <rPr>
        <sz val="22"/>
        <color theme="1" tint="0.499984740745262"/>
        <rFont val="Arial"/>
        <family val="2"/>
      </rPr>
      <t>Radar Raymarine with bracket</t>
    </r>
  </si>
  <si>
    <r>
      <t xml:space="preserve">Antena de VHF de respeto en tope de palo / </t>
    </r>
    <r>
      <rPr>
        <sz val="22"/>
        <color theme="1" tint="0.499984740745262"/>
        <rFont val="Arial"/>
        <family val="2"/>
      </rPr>
      <t>VHF backup antenna on masthead</t>
    </r>
  </si>
  <si>
    <r>
      <t xml:space="preserve">Antina WiFi / </t>
    </r>
    <r>
      <rPr>
        <sz val="22"/>
        <color theme="1" tint="0.499984740745262"/>
        <rFont val="Arial"/>
        <family val="2"/>
      </rPr>
      <t>Wifi Antenna</t>
    </r>
  </si>
  <si>
    <r>
      <t xml:space="preserve">HiFi Radio-Fusion con 6 altavoces bluetooth (salón, flybridge y bañera de proa) / </t>
    </r>
    <r>
      <rPr>
        <sz val="22"/>
        <color theme="1" tint="0.499984740745262"/>
        <rFont val="Arial"/>
        <family val="2"/>
      </rPr>
      <t>Hifi Radio</t>
    </r>
    <r>
      <rPr>
        <strike/>
        <sz val="18"/>
        <color theme="1" tint="0.499984740745262"/>
        <rFont val="Arial"/>
        <family val="2"/>
      </rPr>
      <t xml:space="preserve"> </t>
    </r>
    <r>
      <rPr>
        <sz val="22"/>
        <color theme="1" tint="0.499984740745262"/>
        <rFont val="Arial"/>
        <family val="2"/>
      </rPr>
      <t>Fusion 6 HP bluetooth (salon, flybridge and front cockpit)</t>
    </r>
  </si>
  <si>
    <r>
      <t xml:space="preserve">Compás hemisfério sur / </t>
    </r>
    <r>
      <rPr>
        <sz val="22"/>
        <color theme="1" tint="0.499984740745262"/>
        <rFont val="Arial"/>
        <family val="2"/>
      </rPr>
      <t>Southern hemisphere compass</t>
    </r>
  </si>
  <si>
    <r>
      <t xml:space="preserve">Electrónica - HiFi / </t>
    </r>
    <r>
      <rPr>
        <b/>
        <sz val="24"/>
        <color theme="1" tint="0.499984740745262"/>
        <rFont val="Arial"/>
        <family val="2"/>
      </rPr>
      <t>Electronics - Hifi</t>
    </r>
  </si>
  <si>
    <r>
      <t xml:space="preserve">Precio Neto s/impuestos / </t>
    </r>
    <r>
      <rPr>
        <b/>
        <sz val="22"/>
        <color theme="1" tint="0.499984740745262"/>
        <rFont val="Arial"/>
        <family val="2"/>
      </rPr>
      <t>Net price Ex VAT</t>
    </r>
  </si>
  <si>
    <r>
      <t>Puesta en Servicio - Entrega /</t>
    </r>
    <r>
      <rPr>
        <b/>
        <sz val="24"/>
        <color theme="1" tint="0.499984740745262"/>
        <rFont val="Arial"/>
        <family val="2"/>
      </rPr>
      <t xml:space="preserve"> Commissioning - Handing over</t>
    </r>
  </si>
  <si>
    <r>
      <rPr>
        <b/>
        <sz val="22"/>
        <rFont val="Arial"/>
        <family val="2"/>
      </rPr>
      <t xml:space="preserve">Cascos: </t>
    </r>
    <r>
      <rPr>
        <sz val="22"/>
        <rFont val="Arial"/>
        <family val="2"/>
      </rPr>
      <t>Lateral y cabezal de la cama acolchada, iluminación indirecta inferior de la cama, apliques de diseño, lámparas crómadas, porta-revistas en cabina master</t>
    </r>
    <r>
      <rPr>
        <b/>
        <sz val="22"/>
        <rFont val="Arial"/>
        <family val="2"/>
      </rPr>
      <t xml:space="preserve"> / </t>
    </r>
    <r>
      <rPr>
        <b/>
        <sz val="22"/>
        <color theme="1" tint="0.499984740745262"/>
        <rFont val="Arial"/>
        <family val="2"/>
      </rPr>
      <t xml:space="preserve">Hulls </t>
    </r>
    <r>
      <rPr>
        <sz val="22"/>
        <color theme="1" tint="0.499984740745262"/>
        <rFont val="Arial"/>
        <family val="2"/>
      </rPr>
      <t xml:space="preserve">: padded headband and headboard, indirect lighting headband, design applies, chrome plated polished reading lights, magazines pockets master suites  </t>
    </r>
  </si>
  <si>
    <t>Fecha:</t>
  </si>
  <si>
    <t xml:space="preserve">D: </t>
  </si>
  <si>
    <t xml:space="preserve"> </t>
  </si>
  <si>
    <t>Los precios son sólo orientativos y sujetos a nuestras condiciones generales de venta. MedCat se reserva el derecho a modificar los precios sin previo aviso. Todo presupuesto tendrá una validez de 7 días sujetos a un pago de confiramción según las condicones del astillero CHANTIER CATANA /  These prices are only indicative. In accordance with our General Terms and Conditions of Sale, they will be firm and final upon receipt of a deposit of 15% intervening 6 months before the date of delivery.</t>
  </si>
  <si>
    <r>
      <t xml:space="preserve">Mayor Full Batten reforzada y foque en Dacron con banda anti-UV + lazy bag Bali &amp; Lazy Jacks / </t>
    </r>
    <r>
      <rPr>
        <sz val="22"/>
        <color theme="1" tint="0.499984740745262"/>
        <rFont val="Arial"/>
        <family val="2"/>
      </rPr>
      <t>Reinforced Dacron full batten Mainsail &amp; Solent with UV protection + Lazy-Bag &amp; Lazy-Jack</t>
    </r>
  </si>
  <si>
    <r>
      <rPr>
        <sz val="22"/>
        <color rgb="FF000000"/>
        <rFont val="Arial"/>
        <family val="2"/>
      </rPr>
      <t xml:space="preserve">Mayor full batten reforzada a corner con acastillaje específico y foque en Dacron con banda de protección anti-UV reforzadas + lazy bag Bai &amp; Lazy Jacks / </t>
    </r>
    <r>
      <rPr>
        <sz val="22"/>
        <color theme="1" tint="0.499984740745262"/>
        <rFont val="Arial"/>
        <family val="2"/>
      </rPr>
      <t>Square top reinforced Dacron fully-battened Mainsail with specific fiiting &amp; Solent with UV protection + Lazy-Bag &amp; Lazy-Jacks</t>
    </r>
  </si>
  <si>
    <r>
      <t>Mandos eléctronicos ZF en lugar de los mandos a cable /</t>
    </r>
    <r>
      <rPr>
        <sz val="22"/>
        <color theme="1" tint="0.499984740745262"/>
        <rFont val="Arial"/>
        <family val="2"/>
      </rPr>
      <t xml:space="preserve"> ZF electric controls instead of cable motor controls</t>
    </r>
  </si>
  <si>
    <r>
      <t xml:space="preserve">Suplemento antifouling zona tropical (2 capas) con imprimación en epoxy en lugar del std / </t>
    </r>
    <r>
      <rPr>
        <sz val="22"/>
        <color theme="1" tint="0.499984740745262"/>
        <rFont val="Arial"/>
        <family val="2"/>
      </rPr>
      <t xml:space="preserve">Extra for 2 layers of </t>
    </r>
    <r>
      <rPr>
        <b/>
        <sz val="22"/>
        <color theme="1" tint="0.499984740745262"/>
        <rFont val="Arial"/>
        <family val="2"/>
      </rPr>
      <t>tropical antifouling</t>
    </r>
    <r>
      <rPr>
        <sz val="22"/>
        <color theme="1" tint="0.499984740745262"/>
        <rFont val="Arial"/>
        <family val="2"/>
      </rPr>
      <t xml:space="preserve"> with Epoxy base coat instead of standard </t>
    </r>
  </si>
  <si>
    <r>
      <t xml:space="preserve">Calefacción central a gasoil en cascos y salón (incompatible con la opción AC) / </t>
    </r>
    <r>
      <rPr>
        <sz val="22"/>
        <color theme="1" tint="0.499984740745262"/>
        <rFont val="Arial"/>
        <family val="2"/>
      </rPr>
      <t xml:space="preserve">Central heating system in hulls and salon (incompatible with Aircond option) </t>
    </r>
  </si>
  <si>
    <r>
      <t xml:space="preserve">Desalinizadora de bajo consumo </t>
    </r>
    <r>
      <rPr>
        <b/>
        <sz val="22"/>
        <rFont val="Arial"/>
        <family val="2"/>
      </rPr>
      <t>12V 105L/H</t>
    </r>
    <r>
      <rPr>
        <sz val="22"/>
        <rFont val="Arial"/>
        <family val="2"/>
      </rPr>
      <t xml:space="preserve"> (paneles solares y/o alternadores recomandados) / </t>
    </r>
    <r>
      <rPr>
        <sz val="22"/>
        <color theme="1" tint="0.499984740745262"/>
        <rFont val="Arial"/>
        <family val="2"/>
      </rPr>
      <t xml:space="preserve">Low consumption </t>
    </r>
    <r>
      <rPr>
        <b/>
        <sz val="22"/>
        <color theme="1" tint="0.499984740745262"/>
        <rFont val="Arial"/>
        <family val="2"/>
      </rPr>
      <t>12V 105L/H</t>
    </r>
    <r>
      <rPr>
        <sz val="22"/>
        <color theme="1" tint="0.499984740745262"/>
        <rFont val="Arial"/>
        <family val="2"/>
      </rPr>
      <t xml:space="preserve"> watermaker (solar panels and/or alternators recommended)</t>
    </r>
  </si>
  <si>
    <r>
      <t>Sommieres en elastomer para versión 3 cabinas /</t>
    </r>
    <r>
      <rPr>
        <sz val="22"/>
        <color theme="1" tint="0.499984740745262"/>
        <rFont val="Arial"/>
        <family val="2"/>
      </rPr>
      <t xml:space="preserve"> Elastomere box spring</t>
    </r>
    <r>
      <rPr>
        <b/>
        <sz val="22"/>
        <color theme="1" tint="0.499984740745262"/>
        <rFont val="Arial"/>
        <family val="2"/>
      </rPr>
      <t xml:space="preserve"> </t>
    </r>
    <r>
      <rPr>
        <sz val="22"/>
        <color theme="1" tint="0.499984740745262"/>
        <rFont val="Arial"/>
        <family val="2"/>
      </rPr>
      <t>(</t>
    </r>
    <r>
      <rPr>
        <b/>
        <sz val="22"/>
        <color theme="1" tint="0.499984740745262"/>
        <rFont val="Arial"/>
        <family val="2"/>
      </rPr>
      <t>3 cabins version</t>
    </r>
    <r>
      <rPr>
        <sz val="22"/>
        <color theme="1" tint="0.499984740745262"/>
        <rFont val="Arial"/>
        <family val="2"/>
      </rPr>
      <t>)</t>
    </r>
  </si>
  <si>
    <r>
      <t xml:space="preserve">Sommieres en elastomer para versión 4 cabinas / </t>
    </r>
    <r>
      <rPr>
        <sz val="22"/>
        <color theme="1" tint="0.499984740745262"/>
        <rFont val="Arial"/>
        <family val="2"/>
      </rPr>
      <t>Elastomere box spring (</t>
    </r>
    <r>
      <rPr>
        <b/>
        <sz val="22"/>
        <color theme="1" tint="0.499984740745262"/>
        <rFont val="Arial"/>
        <family val="2"/>
      </rPr>
      <t>4 cabins</t>
    </r>
    <r>
      <rPr>
        <sz val="22"/>
        <color theme="1" tint="0.499984740745262"/>
        <rFont val="Arial"/>
        <family val="2"/>
      </rPr>
      <t xml:space="preserve"> </t>
    </r>
    <r>
      <rPr>
        <b/>
        <sz val="22"/>
        <color theme="1" tint="0.499984740745262"/>
        <rFont val="Arial"/>
        <family val="2"/>
      </rPr>
      <t>version</t>
    </r>
    <r>
      <rPr>
        <sz val="22"/>
        <color theme="1" tint="0.499984740745262"/>
        <rFont val="Arial"/>
        <family val="2"/>
      </rPr>
      <t>)</t>
    </r>
  </si>
  <si>
    <r>
      <t xml:space="preserve">Mesa de salón convertible en mesa baja "coffe table" (2 pies telescópicos) (incompatible con el Pack Elegance) / </t>
    </r>
    <r>
      <rPr>
        <sz val="22"/>
        <color theme="1" tint="0.499984740745262"/>
        <rFont val="Arial"/>
        <family val="2"/>
      </rPr>
      <t>Saloon table convertible in coffee table (two telescopic feet)</t>
    </r>
  </si>
  <si>
    <r>
      <t xml:space="preserve">Climatización reversible en cascos para versión </t>
    </r>
    <r>
      <rPr>
        <b/>
        <sz val="22"/>
        <rFont val="Arial"/>
        <family val="2"/>
      </rPr>
      <t>3 cabinas 230V/50Hz</t>
    </r>
    <r>
      <rPr>
        <sz val="22"/>
        <rFont val="Arial"/>
        <family val="2"/>
      </rPr>
      <t xml:space="preserve"> / </t>
    </r>
    <r>
      <rPr>
        <sz val="22"/>
        <color theme="1" tint="0.499984740745262"/>
        <rFont val="Arial"/>
        <family val="2"/>
      </rPr>
      <t>Reverse cycle aircond in hulls (</t>
    </r>
    <r>
      <rPr>
        <b/>
        <sz val="22"/>
        <color theme="1" tint="0.499984740745262"/>
        <rFont val="Arial"/>
        <family val="2"/>
      </rPr>
      <t>3 cabins</t>
    </r>
    <r>
      <rPr>
        <sz val="22"/>
        <color theme="1" tint="0.499984740745262"/>
        <rFont val="Arial"/>
        <family val="2"/>
      </rPr>
      <t xml:space="preserve"> </t>
    </r>
    <r>
      <rPr>
        <b/>
        <sz val="22"/>
        <color theme="1" tint="0.499984740745262"/>
        <rFont val="Arial"/>
        <family val="2"/>
      </rPr>
      <t>version</t>
    </r>
    <r>
      <rPr>
        <sz val="22"/>
        <color theme="1" tint="0.499984740745262"/>
        <rFont val="Arial"/>
        <family val="2"/>
      </rPr>
      <t xml:space="preserve">) </t>
    </r>
    <r>
      <rPr>
        <b/>
        <sz val="22"/>
        <color indexed="8"/>
        <rFont val="Arial"/>
        <family val="2"/>
      </rPr>
      <t>230V/50Hz</t>
    </r>
  </si>
  <si>
    <r>
      <t xml:space="preserve">Climatización reversible en el salon </t>
    </r>
    <r>
      <rPr>
        <b/>
        <sz val="22"/>
        <rFont val="Arial"/>
        <family val="2"/>
      </rPr>
      <t>230V/50Hz</t>
    </r>
    <r>
      <rPr>
        <sz val="22"/>
        <rFont val="Arial"/>
        <family val="2"/>
      </rPr>
      <t xml:space="preserve"> (requiere opción AC en cascos) / </t>
    </r>
    <r>
      <rPr>
        <sz val="22"/>
        <color theme="1" tint="0.499984740745262"/>
        <rFont val="Arial"/>
        <family val="2"/>
      </rPr>
      <t xml:space="preserve">Reverse cycle aircond in salon  </t>
    </r>
    <r>
      <rPr>
        <b/>
        <sz val="22"/>
        <color theme="1" tint="0.499984740745262"/>
        <rFont val="Arial"/>
        <family val="2"/>
      </rPr>
      <t>230V/50Hz</t>
    </r>
    <r>
      <rPr>
        <sz val="22"/>
        <color theme="1" tint="0.499984740745262"/>
        <rFont val="Arial"/>
        <family val="2"/>
      </rPr>
      <t xml:space="preserve"> (needs option Aircond in hulls)</t>
    </r>
  </si>
  <si>
    <r>
      <t xml:space="preserve">Climatización reversible en cascos para versión </t>
    </r>
    <r>
      <rPr>
        <b/>
        <sz val="22"/>
        <rFont val="Arial"/>
        <family val="2"/>
      </rPr>
      <t>3 cabinas 120V/60Hz</t>
    </r>
    <r>
      <rPr>
        <sz val="22"/>
        <rFont val="Arial"/>
        <family val="2"/>
      </rPr>
      <t xml:space="preserve"> / </t>
    </r>
    <r>
      <rPr>
        <sz val="22"/>
        <color theme="1" tint="0.499984740745262"/>
        <rFont val="Arial"/>
        <family val="2"/>
      </rPr>
      <t>Reverse cycle aircond in hulls (</t>
    </r>
    <r>
      <rPr>
        <b/>
        <sz val="22"/>
        <color theme="1" tint="0.499984740745262"/>
        <rFont val="Arial"/>
        <family val="2"/>
      </rPr>
      <t>3 cabins version</t>
    </r>
    <r>
      <rPr>
        <sz val="22"/>
        <color theme="1" tint="0.499984740745262"/>
        <rFont val="Arial"/>
        <family val="2"/>
      </rPr>
      <t xml:space="preserve">) </t>
    </r>
    <r>
      <rPr>
        <b/>
        <sz val="22"/>
        <color indexed="8"/>
        <rFont val="Arial"/>
        <family val="2"/>
      </rPr>
      <t>120V/60Hz</t>
    </r>
  </si>
  <si>
    <r>
      <t xml:space="preserve">Climatización reversible en cascos para versión </t>
    </r>
    <r>
      <rPr>
        <b/>
        <sz val="22"/>
        <rFont val="Arial"/>
        <family val="2"/>
      </rPr>
      <t>4 cabinas 120V/60Hz</t>
    </r>
    <r>
      <rPr>
        <sz val="22"/>
        <rFont val="Arial"/>
        <family val="2"/>
      </rPr>
      <t xml:space="preserve"> / </t>
    </r>
    <r>
      <rPr>
        <sz val="22"/>
        <color theme="1" tint="0.499984740745262"/>
        <rFont val="Arial"/>
        <family val="2"/>
      </rPr>
      <t>Reverse cycle aircond in hulls (</t>
    </r>
    <r>
      <rPr>
        <b/>
        <sz val="22"/>
        <color theme="1" tint="0.499984740745262"/>
        <rFont val="Arial"/>
        <family val="2"/>
      </rPr>
      <t>4 cabins version</t>
    </r>
    <r>
      <rPr>
        <sz val="22"/>
        <color theme="1" tint="0.499984740745262"/>
        <rFont val="Arial"/>
        <family val="2"/>
      </rPr>
      <t>)</t>
    </r>
    <r>
      <rPr>
        <b/>
        <sz val="22"/>
        <color theme="1" tint="0.499984740745262"/>
        <rFont val="Arial"/>
        <family val="2"/>
      </rPr>
      <t xml:space="preserve"> 120V/60Hz</t>
    </r>
  </si>
  <si>
    <r>
      <t xml:space="preserve">Climatización reversible en salón </t>
    </r>
    <r>
      <rPr>
        <b/>
        <sz val="22"/>
        <rFont val="Arial"/>
        <family val="2"/>
      </rPr>
      <t>120V/60Hz</t>
    </r>
    <r>
      <rPr>
        <sz val="22"/>
        <rFont val="Arial"/>
        <family val="2"/>
      </rPr>
      <t xml:space="preserve"> (requiere opción AC en cascos) / </t>
    </r>
    <r>
      <rPr>
        <sz val="22"/>
        <color theme="1" tint="0.499984740745262"/>
        <rFont val="Arial"/>
        <family val="2"/>
      </rPr>
      <t xml:space="preserve">Reverse cycle aircond in salon  </t>
    </r>
    <r>
      <rPr>
        <b/>
        <sz val="22"/>
        <color theme="1" tint="0.499984740745262"/>
        <rFont val="Arial"/>
        <family val="2"/>
      </rPr>
      <t>120V/60Hz</t>
    </r>
    <r>
      <rPr>
        <sz val="22"/>
        <color theme="1" tint="0.499984740745262"/>
        <rFont val="Arial"/>
        <family val="2"/>
      </rPr>
      <t xml:space="preserve"> (needs option Aircond in hulls)</t>
    </r>
  </si>
  <si>
    <r>
      <t xml:space="preserve">Desalinizadora </t>
    </r>
    <r>
      <rPr>
        <b/>
        <sz val="22"/>
        <rFont val="Arial"/>
        <family val="2"/>
      </rPr>
      <t>230V 240L/H</t>
    </r>
    <r>
      <rPr>
        <sz val="22"/>
        <rFont val="Arial"/>
        <family val="2"/>
      </rPr>
      <t xml:space="preserve"> (requiere generador) / </t>
    </r>
    <r>
      <rPr>
        <sz val="22"/>
        <color theme="1" tint="0.499984740745262"/>
        <rFont val="Arial"/>
        <family val="2"/>
      </rPr>
      <t xml:space="preserve">Watermaker </t>
    </r>
    <r>
      <rPr>
        <b/>
        <sz val="22"/>
        <color theme="1" tint="0.499984740745262"/>
        <rFont val="Arial"/>
        <family val="2"/>
      </rPr>
      <t xml:space="preserve">230V 240L/H </t>
    </r>
    <r>
      <rPr>
        <sz val="22"/>
        <color theme="1" tint="0.499984740745262"/>
        <rFont val="Arial"/>
        <family val="2"/>
      </rPr>
      <t>(required genset)</t>
    </r>
  </si>
  <si>
    <r>
      <t xml:space="preserve">Desalinizadora </t>
    </r>
    <r>
      <rPr>
        <b/>
        <sz val="22"/>
        <rFont val="Arial"/>
        <family val="2"/>
      </rPr>
      <t>120V 240L/H</t>
    </r>
    <r>
      <rPr>
        <sz val="22"/>
        <rFont val="Arial"/>
        <family val="2"/>
      </rPr>
      <t xml:space="preserve"> (requiere generador) / </t>
    </r>
    <r>
      <rPr>
        <sz val="22"/>
        <color theme="1" tint="0.499984740745262"/>
        <rFont val="Arial"/>
        <family val="2"/>
      </rPr>
      <t xml:space="preserve">Watermaker </t>
    </r>
    <r>
      <rPr>
        <b/>
        <sz val="22"/>
        <color theme="1" tint="0.499984740745262"/>
        <rFont val="Arial"/>
        <family val="2"/>
      </rPr>
      <t>120V 240L/H</t>
    </r>
    <r>
      <rPr>
        <sz val="22"/>
        <color theme="1" tint="0.499984740745262"/>
        <rFont val="Arial"/>
        <family val="2"/>
      </rPr>
      <t xml:space="preserve"> (required genset)</t>
    </r>
  </si>
  <si>
    <r>
      <t xml:space="preserve">4 cojines grandes / </t>
    </r>
    <r>
      <rPr>
        <sz val="22"/>
        <color theme="2" tint="-0.249977111117893"/>
        <rFont val="Arial"/>
        <family val="2"/>
      </rPr>
      <t>4 big comfortable pillows</t>
    </r>
  </si>
  <si>
    <r>
      <t>Filtro purificador de agua dulce / F</t>
    </r>
    <r>
      <rPr>
        <sz val="22"/>
        <color theme="1" tint="0.499984740745262"/>
        <rFont val="Arial"/>
        <family val="2"/>
      </rPr>
      <t>reshwater purifying filter</t>
    </r>
  </si>
  <si>
    <r>
      <t xml:space="preserve">Pack electrónica Raymarine, incluyendo: Piloto automático P70S, GPS/Plotter AXIOM 7'' MULTI I70S, VHF RAY 63+combinado con VHF RAY MIC en timonería, AIS emisor-receptor, pantalla plotter totalmente táctil AXIOM de 12" en timonería / </t>
    </r>
    <r>
      <rPr>
        <sz val="22"/>
        <color theme="1" tint="0.499984740745262"/>
        <rFont val="Arial"/>
        <family val="2"/>
      </rPr>
      <t>Raymarine Electronic  PACK including  : Pilote auto P70S, GPS plotter AXIOM 7" , MULTI I70S, VHF RAY 63 + VHF RAY MIC at steering station, AIS receiver transmitter, full touch screen AXIOM 12'' at steering station</t>
    </r>
  </si>
  <si>
    <r>
      <t xml:space="preserve">Circuito principal de 120V en lugar de 230V (calentador de agua, tomas, cargador, convertidor) y pre-instalación eléctricas (cafetera, micro-ondas, TW, lavadora/secadora) / </t>
    </r>
    <r>
      <rPr>
        <sz val="22"/>
        <color theme="1" tint="0.499984740745262"/>
        <rFont val="Arial"/>
        <family val="2"/>
      </rPr>
      <t>Primary 120V electrical system instead of 230V (with boiler, bat.charger, outlets, converter) and pre-installation of electrical connections (coffee machine, microwave, TV, washing machine and dishwasher)</t>
    </r>
  </si>
  <si>
    <r>
      <t xml:space="preserve">mando a distancia con contador de cadena en timoneria / </t>
    </r>
    <r>
      <rPr>
        <sz val="22"/>
        <color theme="0" tint="-0.499984740745262"/>
        <rFont val="Arial"/>
        <family val="2"/>
      </rPr>
      <t>Remote control with chain counter at helmstation</t>
    </r>
  </si>
  <si>
    <r>
      <t xml:space="preserve">Climatización reversible en cascos para versión </t>
    </r>
    <r>
      <rPr>
        <b/>
        <sz val="22"/>
        <rFont val="Arial"/>
        <family val="2"/>
      </rPr>
      <t>4 cabinas 230V/50Hz</t>
    </r>
    <r>
      <rPr>
        <sz val="22"/>
        <rFont val="Arial"/>
        <family val="2"/>
      </rPr>
      <t xml:space="preserve"> / </t>
    </r>
    <r>
      <rPr>
        <sz val="22"/>
        <color theme="0" tint="-0.499984740745262"/>
        <rFont val="Arial"/>
        <family val="2"/>
      </rPr>
      <t xml:space="preserve">Reverse cycle aircond in hulls </t>
    </r>
    <r>
      <rPr>
        <b/>
        <sz val="22"/>
        <color theme="0" tint="-0.499984740745262"/>
        <rFont val="Arial"/>
        <family val="2"/>
      </rPr>
      <t>(4 cabins version) 230V/50Hz</t>
    </r>
  </si>
  <si>
    <r>
      <t xml:space="preserve">Microondas-horno </t>
    </r>
    <r>
      <rPr>
        <b/>
        <sz val="22"/>
        <rFont val="Arial"/>
        <family val="2"/>
      </rPr>
      <t>230V</t>
    </r>
    <r>
      <rPr>
        <sz val="22"/>
        <rFont val="Arial"/>
        <family val="2"/>
      </rPr>
      <t xml:space="preserve"> / </t>
    </r>
    <r>
      <rPr>
        <sz val="22"/>
        <color theme="1" tint="0.499984740745262"/>
        <rFont val="Arial"/>
        <family val="2"/>
      </rPr>
      <t>Micro-wave oven</t>
    </r>
    <r>
      <rPr>
        <b/>
        <sz val="22"/>
        <color theme="1" tint="0.499984740745262"/>
        <rFont val="Arial"/>
        <family val="2"/>
      </rPr>
      <t xml:space="preserve"> 230V</t>
    </r>
  </si>
  <si>
    <r>
      <t xml:space="preserve">Lavavajillas para 9 cubierto </t>
    </r>
    <r>
      <rPr>
        <b/>
        <sz val="22"/>
        <rFont val="Arial"/>
        <family val="2"/>
      </rPr>
      <t>230V</t>
    </r>
    <r>
      <rPr>
        <sz val="22"/>
        <rFont val="Arial"/>
        <family val="2"/>
      </rPr>
      <t xml:space="preserve"> / </t>
    </r>
    <r>
      <rPr>
        <sz val="22"/>
        <color theme="1" tint="0.499984740745262"/>
        <rFont val="Arial"/>
        <family val="2"/>
      </rPr>
      <t xml:space="preserve">Dish-washer for 9 sets </t>
    </r>
    <r>
      <rPr>
        <b/>
        <sz val="22"/>
        <color theme="1" tint="0.499984740745262"/>
        <rFont val="Arial"/>
        <family val="2"/>
      </rPr>
      <t>230V</t>
    </r>
  </si>
  <si>
    <r>
      <t xml:space="preserve">Lavadora-secadora de 3kg/1,5Kg integrada en el mueble de baño </t>
    </r>
    <r>
      <rPr>
        <b/>
        <sz val="22"/>
        <rFont val="Arial"/>
        <family val="2"/>
      </rPr>
      <t>230V</t>
    </r>
    <r>
      <rPr>
        <sz val="22"/>
        <rFont val="Arial"/>
        <family val="2"/>
      </rPr>
      <t xml:space="preserve"> / </t>
    </r>
    <r>
      <rPr>
        <sz val="22"/>
        <color theme="1" tint="0.499984740745262"/>
        <rFont val="Arial"/>
        <family val="2"/>
      </rPr>
      <t xml:space="preserve">3kg/1,5kg washer-dryer machine integrated in the bathroom furniture </t>
    </r>
    <r>
      <rPr>
        <b/>
        <sz val="22"/>
        <color theme="1" tint="0.499984740745262"/>
        <rFont val="Arial"/>
        <family val="2"/>
      </rPr>
      <t>230V</t>
    </r>
  </si>
  <si>
    <t>Opening porthole between steering station and saloon</t>
  </si>
  <si>
    <r>
      <t xml:space="preserve">Portillo entre el salón y timonería / </t>
    </r>
    <r>
      <rPr>
        <sz val="22"/>
        <color theme="0" tint="-0.499984740745262"/>
        <rFont val="Arial"/>
        <family val="2"/>
      </rPr>
      <t>Opening porthole between steering station and saloon</t>
    </r>
  </si>
  <si>
    <r>
      <t xml:space="preserve">Mesa fija para la bañera de proa / </t>
    </r>
    <r>
      <rPr>
        <sz val="22"/>
        <color theme="1" tint="0.499984740745262"/>
        <rFont val="Arial"/>
        <family val="2"/>
      </rPr>
      <t>Forward cockpit fixed table</t>
    </r>
  </si>
  <si>
    <r>
      <t xml:space="preserve">Juego de colchonetas de solarium para el flybridge (con respaldo) / </t>
    </r>
    <r>
      <rPr>
        <sz val="22"/>
        <color theme="1" tint="0.499984740745262"/>
        <rFont val="Arial"/>
        <family val="2"/>
      </rPr>
      <t>Flybridge sunbathing cushions (with backrests)</t>
    </r>
  </si>
  <si>
    <r>
      <t xml:space="preserve">Pre-instalación TV y antena TV terrestre (FR) </t>
    </r>
    <r>
      <rPr>
        <b/>
        <sz val="22"/>
        <color rgb="FF000000"/>
        <rFont val="Arial"/>
        <family val="2"/>
      </rPr>
      <t>si la opción de TV y antena no cogida</t>
    </r>
    <r>
      <rPr>
        <sz val="22"/>
        <color indexed="8"/>
        <rFont val="Arial"/>
        <family val="2"/>
      </rPr>
      <t xml:space="preserve"> / </t>
    </r>
    <r>
      <rPr>
        <sz val="22"/>
        <color theme="1" tint="0.499984740745262"/>
        <rFont val="Arial"/>
        <family val="2"/>
      </rPr>
      <t>TV pre-installation and TV antenna (FR)</t>
    </r>
    <r>
      <rPr>
        <sz val="22"/>
        <color indexed="8"/>
        <rFont val="Arial"/>
        <family val="2"/>
      </rPr>
      <t xml:space="preserve"> </t>
    </r>
    <r>
      <rPr>
        <b/>
        <sz val="22"/>
        <color theme="0" tint="-0.499984740745262"/>
        <rFont val="Arial"/>
        <family val="2"/>
      </rPr>
      <t>if TV and antenna option not taken</t>
    </r>
  </si>
  <si>
    <t>Tarif B-2023 (válida hasta     )</t>
  </si>
  <si>
    <r>
      <t xml:space="preserve">BALI 4.4 equipado con motores de 2 x 40CV / </t>
    </r>
    <r>
      <rPr>
        <b/>
        <i/>
        <sz val="20"/>
        <color theme="1" tint="0.499984740745262"/>
        <rFont val="Arial"/>
        <family val="2"/>
      </rPr>
      <t>BALI 4.4 equipped with 2x40 hp Yanmar engines</t>
    </r>
  </si>
  <si>
    <r>
      <t xml:space="preserve">Combi Cargador de 80Amp - convertidor de 12V (o 24V) 230V - 2000W / </t>
    </r>
    <r>
      <rPr>
        <sz val="22"/>
        <color theme="1" tint="0.499984740745262"/>
        <rFont val="Arial"/>
        <family val="2"/>
      </rPr>
      <t>Combined battery charger 80 Amp - Inverter 12V (or 24V)/230V - 2000VA</t>
    </r>
  </si>
  <si>
    <r>
      <rPr>
        <sz val="22"/>
        <color theme="1"/>
        <rFont val="Arial"/>
        <family val="2"/>
      </rPr>
      <t xml:space="preserve">Nevera-congelador (615L) con agua fría, máquina hielo y inverter / </t>
    </r>
    <r>
      <rPr>
        <sz val="22"/>
        <color theme="2" tint="-0.499984740745262"/>
        <rFont val="Arial"/>
        <family val="2"/>
      </rPr>
      <t xml:space="preserve">House fridge freezer (615L) with chilled water, ice maker and dedicated inverter </t>
    </r>
  </si>
  <si>
    <r>
      <rPr>
        <b/>
        <sz val="22"/>
        <rFont val="Arial"/>
        <family val="2"/>
      </rPr>
      <t xml:space="preserve">Salón: </t>
    </r>
    <r>
      <rPr>
        <sz val="22"/>
        <rFont val="Arial"/>
        <family val="2"/>
      </rPr>
      <t xml:space="preserve">lámpara de lectura en piel, silla de director en la mesa de cartas, mesa de salon con bar incorporado, lámparas de ambiente, tapicería salón acolchada, sistema de elevación del portón de popa asistido por pistones electro hidráulicos, asta de bandera y soporte / </t>
    </r>
    <r>
      <rPr>
        <b/>
        <sz val="22"/>
        <rFont val="Arial"/>
        <family val="2"/>
      </rPr>
      <t xml:space="preserve"> </t>
    </r>
    <r>
      <rPr>
        <b/>
        <sz val="22"/>
        <color theme="1" tint="0.499984740745262"/>
        <rFont val="Arial"/>
        <family val="2"/>
      </rPr>
      <t xml:space="preserve">Salon </t>
    </r>
    <r>
      <rPr>
        <sz val="22"/>
        <color theme="1" tint="0.499984740745262"/>
        <rFont val="Arial"/>
        <family val="2"/>
      </rPr>
      <t>: chart table reading light in leather, folding seat for chart table, salon table with bar, design standing lights  with dimmer, square salon upholstery with armrests, electric rear bay lift system assisted by hydraulic cylinders, flagpole and its support</t>
    </r>
  </si>
  <si>
    <r>
      <t xml:space="preserve">Spi asimétrico + escotas / </t>
    </r>
    <r>
      <rPr>
        <sz val="22"/>
        <color theme="1" tint="0.499984740745262"/>
        <rFont val="Arial"/>
        <family val="2"/>
      </rPr>
      <t>Asymetric spinaker + sheets</t>
    </r>
    <r>
      <rPr>
        <sz val="22"/>
        <color theme="2" tint="-0.499984740745262"/>
        <rFont val="Arial"/>
        <family val="2"/>
      </rPr>
      <t xml:space="preserve"> + sleeves</t>
    </r>
  </si>
  <si>
    <r>
      <t xml:space="preserve">2 motores Yanmar de 45CV en lugar de los std de 40CV / </t>
    </r>
    <r>
      <rPr>
        <sz val="22"/>
        <color theme="1" tint="0.499984740745262"/>
        <rFont val="Arial"/>
        <family val="2"/>
      </rPr>
      <t>2  x Yanmar 45hp instead of Yanmar 40hp</t>
    </r>
  </si>
  <si>
    <r>
      <t xml:space="preserve">Generador de </t>
    </r>
    <r>
      <rPr>
        <b/>
        <sz val="22"/>
        <color rgb="FF000000"/>
        <rFont val="Arial"/>
        <family val="2"/>
      </rPr>
      <t>7KWA 50Hz</t>
    </r>
    <r>
      <rPr>
        <sz val="22"/>
        <color indexed="8"/>
        <rFont val="Arial"/>
        <family val="2"/>
      </rPr>
      <t xml:space="preserve"> insonorizado y mando remoto 230V /</t>
    </r>
    <r>
      <rPr>
        <sz val="22"/>
        <color theme="1" tint="0.499984740745262"/>
        <rFont val="Arial"/>
        <family val="2"/>
      </rPr>
      <t xml:space="preserve"> Genset generator </t>
    </r>
    <r>
      <rPr>
        <b/>
        <sz val="22"/>
        <color theme="1" tint="0.499984740745262"/>
        <rFont val="Arial"/>
        <family val="2"/>
      </rPr>
      <t>7KW 50hz</t>
    </r>
    <r>
      <rPr>
        <sz val="22"/>
        <color theme="1" tint="0.499984740745262"/>
        <rFont val="Arial"/>
        <family val="2"/>
      </rPr>
      <t xml:space="preserve"> with soundshield and remote control </t>
    </r>
    <r>
      <rPr>
        <b/>
        <sz val="22"/>
        <color theme="1" tint="0.499984740745262"/>
        <rFont val="Arial"/>
        <family val="2"/>
      </rPr>
      <t>230V</t>
    </r>
  </si>
  <si>
    <r>
      <t xml:space="preserve">Generador de </t>
    </r>
    <r>
      <rPr>
        <b/>
        <sz val="22"/>
        <color rgb="FF000000"/>
        <rFont val="Arial"/>
        <family val="2"/>
      </rPr>
      <t>11KWA 50Hz</t>
    </r>
    <r>
      <rPr>
        <sz val="22"/>
        <color indexed="8"/>
        <rFont val="Arial"/>
        <family val="2"/>
      </rPr>
      <t xml:space="preserve"> insonorizado y mando remoto 230V /</t>
    </r>
    <r>
      <rPr>
        <sz val="22"/>
        <color theme="1" tint="0.499984740745262"/>
        <rFont val="Arial"/>
        <family val="2"/>
      </rPr>
      <t xml:space="preserve"> Genset generator </t>
    </r>
    <r>
      <rPr>
        <b/>
        <sz val="22"/>
        <color theme="1" tint="0.499984740745262"/>
        <rFont val="Arial"/>
        <family val="2"/>
      </rPr>
      <t>11KW 50hz</t>
    </r>
    <r>
      <rPr>
        <sz val="22"/>
        <color theme="1" tint="0.499984740745262"/>
        <rFont val="Arial"/>
        <family val="2"/>
      </rPr>
      <t xml:space="preserve"> with soundshield and remote control </t>
    </r>
    <r>
      <rPr>
        <b/>
        <sz val="22"/>
        <color theme="1" tint="0.499984740745262"/>
        <rFont val="Arial"/>
        <family val="2"/>
      </rPr>
      <t>230V</t>
    </r>
  </si>
  <si>
    <r>
      <t xml:space="preserve">Generador de </t>
    </r>
    <r>
      <rPr>
        <b/>
        <sz val="22"/>
        <color rgb="FF000000"/>
        <rFont val="Arial"/>
        <family val="2"/>
      </rPr>
      <t>9KWA</t>
    </r>
    <r>
      <rPr>
        <sz val="22"/>
        <color indexed="8"/>
        <rFont val="Arial"/>
        <family val="2"/>
      </rPr>
      <t xml:space="preserve"> </t>
    </r>
    <r>
      <rPr>
        <b/>
        <sz val="22"/>
        <color rgb="FF000000"/>
        <rFont val="Arial"/>
        <family val="2"/>
      </rPr>
      <t>60Hz</t>
    </r>
    <r>
      <rPr>
        <sz val="22"/>
        <color indexed="8"/>
        <rFont val="Arial"/>
        <family val="2"/>
      </rPr>
      <t xml:space="preserve"> insonorizado y mando remoto 120V /</t>
    </r>
    <r>
      <rPr>
        <sz val="22"/>
        <color theme="1" tint="0.499984740745262"/>
        <rFont val="Arial"/>
        <family val="2"/>
      </rPr>
      <t xml:space="preserve"> Genset generator </t>
    </r>
    <r>
      <rPr>
        <b/>
        <sz val="22"/>
        <color theme="1" tint="0.499984740745262"/>
        <rFont val="Arial"/>
        <family val="2"/>
      </rPr>
      <t>9KW 60hz</t>
    </r>
    <r>
      <rPr>
        <sz val="22"/>
        <color theme="1" tint="0.499984740745262"/>
        <rFont val="Arial"/>
        <family val="2"/>
      </rPr>
      <t xml:space="preserve"> with soundshield  and remote control </t>
    </r>
    <r>
      <rPr>
        <b/>
        <sz val="22"/>
        <color theme="1" tint="0.499984740745262"/>
        <rFont val="Arial"/>
        <family val="2"/>
      </rPr>
      <t>120V</t>
    </r>
  </si>
  <si>
    <r>
      <t xml:space="preserve">Generador de </t>
    </r>
    <r>
      <rPr>
        <b/>
        <sz val="22"/>
        <color rgb="FF000000"/>
        <rFont val="Arial"/>
        <family val="2"/>
      </rPr>
      <t>13,5KWA 60Hz</t>
    </r>
    <r>
      <rPr>
        <sz val="22"/>
        <color indexed="8"/>
        <rFont val="Arial"/>
        <family val="2"/>
      </rPr>
      <t xml:space="preserve"> insonorizado y mando remoto 120V /</t>
    </r>
    <r>
      <rPr>
        <sz val="22"/>
        <color theme="1" tint="0.499984740745262"/>
        <rFont val="Arial"/>
        <family val="2"/>
      </rPr>
      <t xml:space="preserve"> Genset generator </t>
    </r>
    <r>
      <rPr>
        <b/>
        <sz val="22"/>
        <color theme="1" tint="0.499984740745262"/>
        <rFont val="Arial"/>
        <family val="2"/>
      </rPr>
      <t>13,5KW 60hz</t>
    </r>
    <r>
      <rPr>
        <sz val="22"/>
        <color theme="1" tint="0.499984740745262"/>
        <rFont val="Arial"/>
        <family val="2"/>
      </rPr>
      <t xml:space="preserve"> with soundshield  and remote control </t>
    </r>
    <r>
      <rPr>
        <b/>
        <sz val="22"/>
        <color theme="1" tint="0.499984740745262"/>
        <rFont val="Arial"/>
        <family val="2"/>
      </rPr>
      <t>120V</t>
    </r>
  </si>
  <si>
    <r>
      <t xml:space="preserve">Hizado eléctrico del portón de popa (incl. en el pack ELEGANCE) / </t>
    </r>
    <r>
      <rPr>
        <sz val="22"/>
        <color theme="1" tint="0.499984740745262"/>
        <rFont val="Arial"/>
        <family val="2"/>
      </rPr>
      <t>Electric tilting door lift</t>
    </r>
    <r>
      <rPr>
        <sz val="22"/>
        <rFont val="Arial"/>
        <family val="2"/>
      </rPr>
      <t xml:space="preserve"> </t>
    </r>
    <r>
      <rPr>
        <sz val="22"/>
        <color theme="2" tint="-0.499984740745262"/>
        <rFont val="Arial"/>
        <family val="2"/>
      </rPr>
      <t>(included in pack ELEGANCE)</t>
    </r>
  </si>
  <si>
    <r>
      <t xml:space="preserve">Lavadora-secadora de 6Kg integrada en el mueble de baño </t>
    </r>
    <r>
      <rPr>
        <b/>
        <sz val="22"/>
        <rFont val="Arial"/>
        <family val="2"/>
      </rPr>
      <t>230V</t>
    </r>
    <r>
      <rPr>
        <sz val="22"/>
        <rFont val="Arial"/>
        <family val="2"/>
      </rPr>
      <t xml:space="preserve"> </t>
    </r>
    <r>
      <rPr>
        <b/>
        <sz val="22"/>
        <rFont val="Arial"/>
        <family val="2"/>
      </rPr>
      <t>(versión 3 cabinas</t>
    </r>
    <r>
      <rPr>
        <sz val="22"/>
        <rFont val="Arial"/>
        <family val="2"/>
      </rPr>
      <t xml:space="preserve">) / </t>
    </r>
    <r>
      <rPr>
        <sz val="22"/>
        <color theme="1" tint="0.499984740745262"/>
        <rFont val="Arial"/>
        <family val="2"/>
      </rPr>
      <t xml:space="preserve">6 kg washer-dryer integrated in the bathroom furniture </t>
    </r>
    <r>
      <rPr>
        <b/>
        <sz val="22"/>
        <color theme="1" tint="0.499984740745262"/>
        <rFont val="Arial"/>
        <family val="2"/>
      </rPr>
      <t xml:space="preserve">230V </t>
    </r>
    <r>
      <rPr>
        <sz val="22"/>
        <color theme="1" tint="0.499984740745262"/>
        <rFont val="Arial"/>
        <family val="2"/>
      </rPr>
      <t>(</t>
    </r>
    <r>
      <rPr>
        <b/>
        <sz val="22"/>
        <color theme="1" tint="0.499984740745262"/>
        <rFont val="Arial"/>
        <family val="2"/>
      </rPr>
      <t>3 cabins version</t>
    </r>
    <r>
      <rPr>
        <sz val="22"/>
        <color theme="1" tint="0.499984740745262"/>
        <rFont val="Arial"/>
        <family val="2"/>
      </rPr>
      <t>)</t>
    </r>
  </si>
  <si>
    <r>
      <t xml:space="preserve">Bimini en lona en timonería / </t>
    </r>
    <r>
      <rPr>
        <sz val="22"/>
        <color theme="1" tint="0.499984740745262"/>
        <rFont val="Arial"/>
        <family val="2"/>
      </rPr>
      <t>Canvas helm station bimini</t>
    </r>
  </si>
  <si>
    <r>
      <t xml:space="preserve">Paticería flybridge (incluyendo cojines y respaldos) / </t>
    </r>
    <r>
      <rPr>
        <sz val="22"/>
        <color theme="1" tint="0.499984740745262"/>
        <rFont val="Arial"/>
        <family val="2"/>
      </rPr>
      <t>Flybridge upholstery (including cushions and backrests)</t>
    </r>
  </si>
  <si>
    <r>
      <t xml:space="preserve">Kit de lonas transparentes (PVC cristal) para cerramiento de la timonería del flybridge (opción bimini rígido obligatorio) / </t>
    </r>
    <r>
      <rPr>
        <sz val="22"/>
        <color theme="1" tint="0.499984740745262"/>
        <rFont val="Arial"/>
        <family val="2"/>
      </rPr>
      <t>Transparent (crystal PVC) canvas kit for closing the flybridge (rigid helm station bimini option obligatory)</t>
    </r>
  </si>
  <si>
    <r>
      <t xml:space="preserve">Kit de lonas transparentes (PVC cristal) para cerramiento de la timonería del flybridge (opción bimini en lona obligatorio) / </t>
    </r>
    <r>
      <rPr>
        <sz val="22"/>
        <color theme="1" tint="0.499984740745262"/>
        <rFont val="Arial"/>
        <family val="2"/>
      </rPr>
      <t>Transparent (crystal PVC) canvas kit for closing the flybridge (canvas helm station bimini option obligatory)</t>
    </r>
  </si>
  <si>
    <r>
      <t xml:space="preserve">Funda de protección de la consola de timoneria e instrumentos / </t>
    </r>
    <r>
      <rPr>
        <sz val="22"/>
        <color theme="1" tint="0.499984740745262"/>
        <rFont val="Arial"/>
        <family val="2"/>
      </rPr>
      <t>Set of protection for steering console</t>
    </r>
  </si>
  <si>
    <r>
      <t xml:space="preserve">Embarcación auxiliar de 3,10m (max tamaño) sin consola + motor FB de 15CV / </t>
    </r>
    <r>
      <rPr>
        <sz val="22"/>
        <color theme="1" tint="0.499984740745262"/>
        <rFont val="Arial"/>
        <family val="2"/>
      </rPr>
      <t>3,10m hypalon dinghy (max size) without console + outboard 15hp + slings</t>
    </r>
  </si>
  <si>
    <r>
      <t xml:space="preserve">Transporte, botadura, arboladura en </t>
    </r>
    <r>
      <rPr>
        <b/>
        <sz val="22"/>
        <rFont val="Arial"/>
        <family val="2"/>
      </rPr>
      <t>Marans (Francia)</t>
    </r>
    <r>
      <rPr>
        <sz val="22"/>
        <rFont val="Arial"/>
        <family val="2"/>
      </rPr>
      <t xml:space="preserve"> incluyendo equip. fondeo (ancla de 25Kg con 70m de cadena de Ø10, 6 defensas y 4 cabos de amarre y pata de gallo) entrega en mano 1 día y 7 días de amarre - </t>
    </r>
    <r>
      <rPr>
        <b/>
        <sz val="22"/>
        <rFont val="Arial"/>
        <family val="2"/>
      </rPr>
      <t xml:space="preserve">PRECIO NETO, </t>
    </r>
    <r>
      <rPr>
        <sz val="22"/>
        <rFont val="Arial"/>
        <family val="2"/>
      </rPr>
      <t xml:space="preserve">kit de herramientas, configuración MMSI / </t>
    </r>
    <r>
      <rPr>
        <sz val="22"/>
        <color theme="1" tint="0.499984740745262"/>
        <rFont val="Arial"/>
        <family val="2"/>
      </rPr>
      <t>Trucking, commissioning in Marans (France), with anchor set 25kg and 70ml Ø10 chain, 6 fenders and 4 moorings, anchor bridle, one day hand over and 7 days dockspace, net price</t>
    </r>
    <r>
      <rPr>
        <sz val="22"/>
        <rFont val="Arial"/>
        <family val="2"/>
      </rPr>
      <t>, toolkit, MMSI configuration</t>
    </r>
  </si>
  <si>
    <r>
      <t xml:space="preserve">Toldo de sol para la bañera de proa /  </t>
    </r>
    <r>
      <rPr>
        <sz val="22"/>
        <color theme="1" tint="0.499984740745262"/>
        <rFont val="Arial"/>
        <family val="2"/>
      </rPr>
      <t xml:space="preserve">Sun awning for forward cockpit </t>
    </r>
  </si>
  <si>
    <r>
      <rPr>
        <b/>
        <sz val="22"/>
        <color rgb="FF000000"/>
        <rFont val="Arial"/>
        <family val="2"/>
      </rPr>
      <t xml:space="preserve">Acabado de la punta de proa/babor </t>
    </r>
    <r>
      <rPr>
        <sz val="22"/>
        <color rgb="FF000000"/>
        <rFont val="Arial"/>
        <family val="2"/>
      </rPr>
      <t>(colchoneta, cortina y escotilla)</t>
    </r>
    <r>
      <rPr>
        <b/>
        <sz val="22"/>
        <color rgb="FF000000"/>
        <rFont val="Arial"/>
        <family val="2"/>
      </rPr>
      <t xml:space="preserve"> / Portside</t>
    </r>
    <r>
      <rPr>
        <sz val="22"/>
        <color rgb="FF000000"/>
        <rFont val="Arial"/>
        <family val="2"/>
      </rPr>
      <t xml:space="preserve"> forepeak layout (matress and blackout curtain) </t>
    </r>
  </si>
  <si>
    <t>Factura directa astillero / Shipyard invoice</t>
  </si>
  <si>
    <r>
      <t xml:space="preserve">Acabado madera natural en plataforma de popa, bañera de popa y jupettes / </t>
    </r>
    <r>
      <rPr>
        <sz val="22"/>
        <color theme="1" tint="0.499984740745262"/>
        <rFont val="Arial"/>
        <family val="2"/>
      </rPr>
      <t>Natural lathing on rear platform, aft cockpit and transom</t>
    </r>
  </si>
  <si>
    <r>
      <t xml:space="preserve">Acabado madera natural en la bañera de proa / </t>
    </r>
    <r>
      <rPr>
        <sz val="22"/>
        <color theme="1" tint="0.499984740745262"/>
        <rFont val="Arial"/>
        <family val="2"/>
      </rPr>
      <t>Natural lathing on forward cockpit</t>
    </r>
  </si>
  <si>
    <r>
      <t xml:space="preserve">Acabado madera natural en el flybridge y peldaños de acceso al flybridge / </t>
    </r>
    <r>
      <rPr>
        <sz val="22"/>
        <color theme="1" tint="0.499984740745262"/>
        <rFont val="Arial"/>
        <family val="2"/>
      </rPr>
      <t>Natural lathing on  fly and access steps to fly</t>
    </r>
  </si>
  <si>
    <r>
      <t xml:space="preserve">Acabado madera natural en cubierta / </t>
    </r>
    <r>
      <rPr>
        <sz val="22"/>
        <color theme="1" tint="0.499984740745262"/>
        <rFont val="Arial"/>
        <family val="2"/>
      </rPr>
      <t xml:space="preserve">Covenring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</si>
</sst>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 &quot;€&quot;;\-#,##0\ &quot;€&quot;;;@"/>
    <numFmt numFmtId="165" formatCode="_-* #,##0.00\ _€_-;\-* #,##0.00\ _€_-;_-* &quot;-&quot;??\ _€_-;_-@_-"/>
    <numFmt numFmtId="166" formatCode="#,##0\ &quot;€&quot;"/>
  </numFmts>
  <fonts count="57" x14ac:knownFonts="1">
    <font>
      <sz val="11"/>
      <color theme="1"/>
      <name val="Calibri"/>
      <family val="2"/>
      <scheme val="minor"/>
    </font>
    <font>
      <sz val="11"/>
      <color theme="1"/>
      <name val="Calibri"/>
      <family val="2"/>
      <scheme val="minor"/>
    </font>
    <font>
      <b/>
      <sz val="28"/>
      <name val="Arial"/>
      <family val="2"/>
    </font>
    <font>
      <b/>
      <sz val="36"/>
      <color indexed="8"/>
      <name val="Arial"/>
      <family val="2"/>
    </font>
    <font>
      <b/>
      <sz val="20"/>
      <color indexed="8"/>
      <name val="Arial"/>
      <family val="2"/>
    </font>
    <font>
      <b/>
      <sz val="20"/>
      <name val="Arial"/>
      <family val="2"/>
    </font>
    <font>
      <sz val="28"/>
      <color theme="1"/>
      <name val="Calibri"/>
      <family val="2"/>
      <scheme val="minor"/>
    </font>
    <font>
      <b/>
      <sz val="22"/>
      <color indexed="8"/>
      <name val="Arial"/>
      <family val="2"/>
    </font>
    <font>
      <b/>
      <sz val="12"/>
      <color indexed="8"/>
      <name val="Arial"/>
      <family val="2"/>
    </font>
    <font>
      <sz val="22"/>
      <color indexed="8"/>
      <name val="Arial"/>
      <family val="2"/>
    </font>
    <font>
      <b/>
      <sz val="22"/>
      <color rgb="FF000000"/>
      <name val="Arial"/>
      <family val="2"/>
    </font>
    <font>
      <sz val="20"/>
      <color indexed="8"/>
      <name val="Arial"/>
      <family val="2"/>
    </font>
    <font>
      <sz val="16"/>
      <color indexed="8"/>
      <name val="Arial"/>
      <family val="2"/>
    </font>
    <font>
      <sz val="20"/>
      <name val="Arial"/>
      <family val="2"/>
    </font>
    <font>
      <sz val="12"/>
      <color indexed="8"/>
      <name val="Arial"/>
      <family val="2"/>
    </font>
    <font>
      <sz val="16"/>
      <color theme="1"/>
      <name val="Arial"/>
      <family val="2"/>
    </font>
    <font>
      <b/>
      <sz val="26"/>
      <color indexed="8"/>
      <name val="Arial"/>
      <family val="2"/>
    </font>
    <font>
      <sz val="22"/>
      <color theme="1"/>
      <name val="Arial"/>
      <family val="2"/>
    </font>
    <font>
      <sz val="11"/>
      <color indexed="8"/>
      <name val="Calibri"/>
      <family val="2"/>
    </font>
    <font>
      <sz val="22"/>
      <name val="Arial"/>
      <family val="2"/>
    </font>
    <font>
      <sz val="20"/>
      <name val="Calibri"/>
      <family val="2"/>
      <scheme val="minor"/>
    </font>
    <font>
      <sz val="16"/>
      <color theme="1"/>
      <name val="Calibri"/>
      <family val="2"/>
      <scheme val="minor"/>
    </font>
    <font>
      <b/>
      <sz val="22"/>
      <color theme="4"/>
      <name val="Arial"/>
      <family val="2"/>
    </font>
    <font>
      <b/>
      <sz val="11"/>
      <color rgb="FFFF0000"/>
      <name val="Calibri"/>
      <family val="2"/>
      <scheme val="minor"/>
    </font>
    <font>
      <b/>
      <sz val="20"/>
      <color rgb="FFFF0000"/>
      <name val="Arial"/>
      <family val="2"/>
    </font>
    <font>
      <b/>
      <sz val="26"/>
      <name val="Arial"/>
      <family val="2"/>
    </font>
    <font>
      <b/>
      <sz val="18"/>
      <name val="Arial"/>
      <family val="2"/>
    </font>
    <font>
      <b/>
      <sz val="36"/>
      <name val="Arial"/>
      <family val="2"/>
    </font>
    <font>
      <b/>
      <sz val="24"/>
      <name val="Arial"/>
      <family val="2"/>
    </font>
    <font>
      <b/>
      <sz val="22"/>
      <name val="Arial"/>
      <family val="2"/>
    </font>
    <font>
      <sz val="20"/>
      <color theme="1"/>
      <name val="Calibri"/>
      <family val="2"/>
      <scheme val="minor"/>
    </font>
    <font>
      <sz val="22"/>
      <color rgb="FF000000"/>
      <name val="Arial"/>
      <family val="2"/>
    </font>
    <font>
      <b/>
      <sz val="18"/>
      <color rgb="FFFF0000"/>
      <name val="Arial"/>
      <family val="2"/>
    </font>
    <font>
      <b/>
      <sz val="22"/>
      <color rgb="FFFF0000"/>
      <name val="Arial"/>
      <family val="2"/>
    </font>
    <font>
      <b/>
      <sz val="16"/>
      <color indexed="8"/>
      <name val="Arial"/>
      <family val="2"/>
    </font>
    <font>
      <b/>
      <sz val="14"/>
      <name val="Arial"/>
      <family val="2"/>
    </font>
    <font>
      <strike/>
      <sz val="22"/>
      <color rgb="FF000000"/>
      <name val="Arial"/>
      <family val="2"/>
    </font>
    <font>
      <sz val="18"/>
      <color theme="1"/>
      <name val="Calibri"/>
      <family val="2"/>
      <scheme val="minor"/>
    </font>
    <font>
      <sz val="20"/>
      <color theme="1"/>
      <name val="Arial"/>
      <family val="2"/>
    </font>
    <font>
      <b/>
      <sz val="20"/>
      <color rgb="FFFF0000"/>
      <name val="Calibri"/>
      <family val="2"/>
      <scheme val="minor"/>
    </font>
    <font>
      <sz val="8"/>
      <name val="Calibri"/>
      <family val="2"/>
      <scheme val="minor"/>
    </font>
    <font>
      <sz val="18"/>
      <color rgb="FFFF0000"/>
      <name val="Arial"/>
      <family val="2"/>
    </font>
    <font>
      <b/>
      <sz val="18"/>
      <color rgb="FFFF0000"/>
      <name val="Calibri"/>
      <family val="2"/>
    </font>
    <font>
      <sz val="18"/>
      <color rgb="FFFF0000"/>
      <name val="Calibri"/>
      <family val="2"/>
      <scheme val="minor"/>
    </font>
    <font>
      <b/>
      <i/>
      <sz val="20"/>
      <color indexed="8"/>
      <name val="Arial"/>
      <family val="2"/>
    </font>
    <font>
      <b/>
      <i/>
      <sz val="20"/>
      <color theme="1" tint="0.499984740745262"/>
      <name val="Arial"/>
      <family val="2"/>
    </font>
    <font>
      <b/>
      <sz val="22"/>
      <color theme="1" tint="0.499984740745262"/>
      <name val="Arial"/>
      <family val="2"/>
    </font>
    <font>
      <sz val="22"/>
      <color theme="1" tint="0.499984740745262"/>
      <name val="Arial"/>
      <family val="2"/>
    </font>
    <font>
      <i/>
      <sz val="22"/>
      <color theme="1" tint="0.499984740745262"/>
      <name val="Arial"/>
      <family val="2"/>
    </font>
    <font>
      <b/>
      <sz val="26"/>
      <color theme="1" tint="0.499984740745262"/>
      <name val="Arial"/>
      <family val="2"/>
    </font>
    <font>
      <b/>
      <sz val="28"/>
      <color theme="1" tint="0.499984740745262"/>
      <name val="Arial"/>
      <family val="2"/>
    </font>
    <font>
      <b/>
      <sz val="24"/>
      <color theme="1" tint="0.499984740745262"/>
      <name val="Arial"/>
      <family val="2"/>
    </font>
    <font>
      <strike/>
      <sz val="18"/>
      <color theme="1" tint="0.499984740745262"/>
      <name val="Arial"/>
      <family val="2"/>
    </font>
    <font>
      <sz val="22"/>
      <color theme="2" tint="-0.249977111117893"/>
      <name val="Arial"/>
      <family val="2"/>
    </font>
    <font>
      <sz val="22"/>
      <color theme="0" tint="-0.499984740745262"/>
      <name val="Arial"/>
      <family val="2"/>
    </font>
    <font>
      <b/>
      <sz val="22"/>
      <color theme="0" tint="-0.499984740745262"/>
      <name val="Arial"/>
      <family val="2"/>
    </font>
    <font>
      <sz val="22"/>
      <color theme="2" tint="-0.499984740745262"/>
      <name val="Arial"/>
      <family val="2"/>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165" fontId="18" fillId="0" borderId="0" applyFont="0" applyFill="0" applyBorder="0" applyAlignment="0" applyProtection="0"/>
  </cellStyleXfs>
  <cellXfs count="143">
    <xf numFmtId="0" fontId="0" fillId="0" borderId="0" xfId="0"/>
    <xf numFmtId="0" fontId="4" fillId="0" borderId="0" xfId="0" applyFont="1" applyAlignment="1">
      <alignment vertical="center"/>
    </xf>
    <xf numFmtId="0" fontId="19" fillId="0" borderId="0" xfId="0" applyFont="1" applyAlignment="1">
      <alignment vertical="center" wrapText="1"/>
    </xf>
    <xf numFmtId="164" fontId="5" fillId="0" borderId="0" xfId="0" applyNumberFormat="1" applyFont="1" applyAlignment="1">
      <alignment horizontal="center" vertical="center"/>
    </xf>
    <xf numFmtId="0" fontId="7" fillId="0" borderId="0" xfId="0" applyFont="1" applyAlignment="1">
      <alignment horizontal="right" vertical="center"/>
    </xf>
    <xf numFmtId="0" fontId="1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7" fillId="0" borderId="0" xfId="0" applyFont="1" applyAlignment="1">
      <alignment horizontal="center" vertical="center"/>
    </xf>
    <xf numFmtId="0" fontId="0" fillId="0" borderId="0" xfId="0" applyAlignment="1">
      <alignment vertical="center"/>
    </xf>
    <xf numFmtId="0" fontId="24" fillId="0" borderId="0" xfId="0" applyFont="1" applyAlignment="1">
      <alignment vertical="center"/>
    </xf>
    <xf numFmtId="0" fontId="13" fillId="0" borderId="0" xfId="0" applyFont="1" applyAlignment="1">
      <alignment horizontal="center"/>
    </xf>
    <xf numFmtId="0" fontId="27" fillId="3" borderId="0" xfId="0" applyFont="1" applyFill="1" applyAlignment="1">
      <alignment vertical="center"/>
    </xf>
    <xf numFmtId="0" fontId="5" fillId="3" borderId="0" xfId="0" applyFont="1" applyFill="1" applyAlignment="1">
      <alignment horizontal="center"/>
    </xf>
    <xf numFmtId="0" fontId="9" fillId="0" borderId="0" xfId="0" applyFont="1" applyAlignment="1">
      <alignment vertical="center" wrapText="1"/>
    </xf>
    <xf numFmtId="0" fontId="4" fillId="3" borderId="0" xfId="0" applyFont="1" applyFill="1" applyAlignment="1">
      <alignment vertical="center"/>
    </xf>
    <xf numFmtId="0" fontId="6" fillId="3" borderId="0" xfId="0" applyFont="1" applyFill="1"/>
    <xf numFmtId="0" fontId="0" fillId="3" borderId="0" xfId="0" applyFill="1"/>
    <xf numFmtId="0" fontId="30" fillId="0" borderId="0" xfId="0" applyFont="1"/>
    <xf numFmtId="0" fontId="9" fillId="0" borderId="0" xfId="0" applyFont="1" applyAlignment="1">
      <alignment vertical="center"/>
    </xf>
    <xf numFmtId="0" fontId="15" fillId="3" borderId="0" xfId="0" applyFont="1" applyFill="1"/>
    <xf numFmtId="0" fontId="19" fillId="0" borderId="0" xfId="0" applyFont="1" applyAlignment="1">
      <alignment vertical="center"/>
    </xf>
    <xf numFmtId="0" fontId="17" fillId="0" borderId="0" xfId="0" applyFont="1" applyAlignment="1">
      <alignment vertical="center" wrapText="1"/>
    </xf>
    <xf numFmtId="0" fontId="23" fillId="0" borderId="0" xfId="0" applyFont="1"/>
    <xf numFmtId="0" fontId="0" fillId="2" borderId="0" xfId="0" applyFill="1"/>
    <xf numFmtId="0" fontId="20" fillId="0" borderId="0" xfId="0" applyFont="1"/>
    <xf numFmtId="0" fontId="11" fillId="0" borderId="0" xfId="0" applyFont="1" applyAlignment="1">
      <alignment vertical="center"/>
    </xf>
    <xf numFmtId="0" fontId="0" fillId="0" borderId="0" xfId="0" applyProtection="1">
      <protection locked="0"/>
    </xf>
    <xf numFmtId="0" fontId="30" fillId="0" borderId="0" xfId="0" applyFont="1" applyAlignment="1">
      <alignment vertical="center"/>
    </xf>
    <xf numFmtId="0" fontId="17" fillId="0" borderId="0" xfId="0" applyFont="1" applyAlignment="1" applyProtection="1">
      <alignment vertical="center" wrapText="1"/>
      <protection locked="0"/>
    </xf>
    <xf numFmtId="0" fontId="32" fillId="3" borderId="0" xfId="0" applyFont="1" applyFill="1"/>
    <xf numFmtId="0" fontId="32" fillId="0" borderId="0" xfId="0" applyFont="1"/>
    <xf numFmtId="0" fontId="32" fillId="0" borderId="0" xfId="0" applyFont="1" applyAlignment="1" applyProtection="1">
      <alignment horizontal="center" vertical="center"/>
      <protection locked="0"/>
    </xf>
    <xf numFmtId="0" fontId="32" fillId="0" borderId="0" xfId="0" applyFont="1" applyProtection="1">
      <protection locked="0"/>
    </xf>
    <xf numFmtId="0" fontId="41" fillId="0" borderId="0" xfId="0" applyFont="1"/>
    <xf numFmtId="0" fontId="43" fillId="0" borderId="0" xfId="0" applyFont="1"/>
    <xf numFmtId="0" fontId="38" fillId="0" borderId="0" xfId="0" applyFont="1" applyAlignment="1">
      <alignment vertical="center"/>
    </xf>
    <xf numFmtId="0" fontId="15" fillId="0" borderId="0" xfId="0" applyFont="1" applyAlignment="1">
      <alignment vertical="center"/>
    </xf>
    <xf numFmtId="0" fontId="39" fillId="0" borderId="0" xfId="0" applyFont="1" applyAlignment="1">
      <alignment vertical="center"/>
    </xf>
    <xf numFmtId="0" fontId="23" fillId="0" borderId="0" xfId="0" applyFont="1" applyAlignment="1">
      <alignment vertical="center"/>
    </xf>
    <xf numFmtId="6" fontId="5" fillId="0" borderId="0" xfId="0" applyNumberFormat="1" applyFont="1" applyAlignment="1">
      <alignment horizontal="center" vertical="center"/>
    </xf>
    <xf numFmtId="6" fontId="35" fillId="0" borderId="0" xfId="0" applyNumberFormat="1" applyFont="1" applyAlignment="1">
      <alignment horizontal="center" vertical="center"/>
    </xf>
    <xf numFmtId="0" fontId="6" fillId="0" borderId="0" xfId="0" applyFont="1"/>
    <xf numFmtId="0" fontId="38" fillId="0" borderId="0" xfId="0" applyFont="1"/>
    <xf numFmtId="0" fontId="15" fillId="0" borderId="0" xfId="0" applyFont="1"/>
    <xf numFmtId="0" fontId="39" fillId="0" borderId="0" xfId="0" applyFont="1"/>
    <xf numFmtId="166" fontId="5" fillId="0" borderId="0" xfId="2" applyNumberFormat="1" applyFont="1" applyFill="1" applyBorder="1" applyAlignment="1">
      <alignment horizontal="center" vertical="center"/>
    </xf>
    <xf numFmtId="0" fontId="13" fillId="0" borderId="0" xfId="0" applyFont="1" applyAlignment="1">
      <alignment vertical="center" wrapText="1"/>
    </xf>
    <xf numFmtId="0" fontId="30" fillId="0" borderId="0" xfId="0" applyFont="1" applyProtection="1">
      <protection locked="0"/>
    </xf>
    <xf numFmtId="0" fontId="32" fillId="0" borderId="1" xfId="0" applyFont="1" applyBorder="1"/>
    <xf numFmtId="0" fontId="9" fillId="0" borderId="6" xfId="0" applyFont="1" applyBorder="1" applyAlignment="1">
      <alignment vertical="center"/>
    </xf>
    <xf numFmtId="164" fontId="5" fillId="0" borderId="7" xfId="0" applyNumberFormat="1" applyFont="1" applyBorder="1" applyAlignment="1">
      <alignment horizontal="center" vertical="center"/>
    </xf>
    <xf numFmtId="0" fontId="32" fillId="0" borderId="8" xfId="0" applyFont="1" applyBorder="1" applyAlignment="1" applyProtection="1">
      <alignment horizontal="center" vertical="center"/>
      <protection locked="0"/>
    </xf>
    <xf numFmtId="0" fontId="32" fillId="3" borderId="1" xfId="0" applyFont="1" applyFill="1" applyBorder="1"/>
    <xf numFmtId="0" fontId="16" fillId="3" borderId="2" xfId="0" applyFont="1" applyFill="1" applyBorder="1" applyAlignment="1">
      <alignment horizontal="left" vertical="center"/>
    </xf>
    <xf numFmtId="0" fontId="32" fillId="0" borderId="4" xfId="0" applyFont="1" applyBorder="1" applyAlignment="1">
      <alignment vertical="center"/>
    </xf>
    <xf numFmtId="0" fontId="32" fillId="0" borderId="4" xfId="0" applyFont="1" applyBorder="1" applyAlignment="1" applyProtection="1">
      <alignment vertical="center"/>
      <protection locked="0"/>
    </xf>
    <xf numFmtId="0" fontId="22" fillId="0" borderId="9" xfId="0" applyFont="1" applyBorder="1" applyAlignment="1">
      <alignment vertical="center"/>
    </xf>
    <xf numFmtId="164" fontId="5" fillId="0" borderId="9" xfId="0" applyNumberFormat="1" applyFont="1" applyBorder="1" applyAlignment="1">
      <alignment horizontal="center" vertical="center"/>
    </xf>
    <xf numFmtId="0" fontId="39" fillId="3" borderId="0" xfId="0" applyFont="1" applyFill="1"/>
    <xf numFmtId="166" fontId="5" fillId="3" borderId="0" xfId="2" applyNumberFormat="1" applyFont="1" applyFill="1" applyBorder="1" applyAlignment="1">
      <alignment horizontal="center" vertical="center"/>
    </xf>
    <xf numFmtId="0" fontId="23" fillId="3" borderId="0" xfId="0" applyFont="1" applyFill="1"/>
    <xf numFmtId="0" fontId="32" fillId="3" borderId="10" xfId="0" applyFont="1" applyFill="1" applyBorder="1" applyProtection="1">
      <protection locked="0"/>
    </xf>
    <xf numFmtId="0" fontId="25" fillId="0" borderId="9" xfId="0" applyFont="1" applyBorder="1" applyAlignment="1">
      <alignment vertical="center"/>
    </xf>
    <xf numFmtId="6" fontId="5" fillId="0" borderId="9" xfId="0" applyNumberFormat="1" applyFont="1" applyBorder="1" applyAlignment="1">
      <alignment horizontal="center" vertical="center"/>
    </xf>
    <xf numFmtId="0" fontId="32" fillId="0" borderId="11" xfId="0" applyFont="1" applyBorder="1" applyProtection="1">
      <protection locked="0"/>
    </xf>
    <xf numFmtId="0" fontId="19" fillId="0" borderId="12" xfId="0" applyFont="1" applyBorder="1" applyAlignment="1">
      <alignment vertical="center" wrapText="1"/>
    </xf>
    <xf numFmtId="6" fontId="5" fillId="0" borderId="12" xfId="0" applyNumberFormat="1" applyFont="1" applyBorder="1" applyAlignment="1">
      <alignment horizontal="center" vertical="center"/>
    </xf>
    <xf numFmtId="164" fontId="5" fillId="0" borderId="13" xfId="0" applyNumberFormat="1" applyFont="1" applyBorder="1" applyAlignment="1">
      <alignment horizontal="center" vertical="center"/>
    </xf>
    <xf numFmtId="0" fontId="32" fillId="0" borderId="14" xfId="0" applyFont="1" applyBorder="1" applyProtection="1">
      <protection locked="0"/>
    </xf>
    <xf numFmtId="0" fontId="19" fillId="0" borderId="15" xfId="0" applyFont="1" applyBorder="1" applyAlignment="1">
      <alignment vertical="center" wrapText="1"/>
    </xf>
    <xf numFmtId="6" fontId="5" fillId="0" borderId="15" xfId="0" applyNumberFormat="1" applyFont="1" applyBorder="1" applyAlignment="1">
      <alignment horizontal="center" vertical="center"/>
    </xf>
    <xf numFmtId="164" fontId="5" fillId="0" borderId="16" xfId="0" applyNumberFormat="1" applyFont="1" applyBorder="1" applyAlignment="1">
      <alignment horizontal="center" vertical="center"/>
    </xf>
    <xf numFmtId="164" fontId="5" fillId="3" borderId="18" xfId="0" applyNumberFormat="1" applyFont="1" applyFill="1" applyBorder="1" applyAlignment="1">
      <alignment horizontal="center" vertical="center"/>
    </xf>
    <xf numFmtId="0" fontId="25" fillId="3" borderId="17" xfId="0" applyFont="1" applyFill="1" applyBorder="1" applyAlignment="1">
      <alignment vertical="center"/>
    </xf>
    <xf numFmtId="6" fontId="5" fillId="3" borderId="19" xfId="0" applyNumberFormat="1" applyFont="1" applyFill="1" applyBorder="1" applyAlignment="1">
      <alignment horizontal="center" vertical="center"/>
    </xf>
    <xf numFmtId="0" fontId="25" fillId="3" borderId="19" xfId="0" applyFont="1" applyFill="1" applyBorder="1" applyAlignment="1">
      <alignment vertical="center"/>
    </xf>
    <xf numFmtId="0" fontId="32" fillId="0" borderId="20" xfId="0" applyFont="1" applyBorder="1" applyAlignment="1" applyProtection="1">
      <alignment horizontal="center" vertical="center"/>
      <protection locked="0"/>
    </xf>
    <xf numFmtId="0" fontId="29" fillId="0" borderId="21"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9" fillId="0" borderId="21" xfId="0" applyFont="1" applyBorder="1" applyAlignment="1">
      <alignment vertical="center" wrapText="1"/>
    </xf>
    <xf numFmtId="164" fontId="5" fillId="0" borderId="21" xfId="0" applyNumberFormat="1" applyFont="1" applyBorder="1" applyAlignment="1">
      <alignment horizontal="center" vertical="center"/>
    </xf>
    <xf numFmtId="164" fontId="5" fillId="0" borderId="22" xfId="0" applyNumberFormat="1" applyFont="1" applyBorder="1" applyAlignment="1">
      <alignment horizontal="center" vertical="center"/>
    </xf>
    <xf numFmtId="0" fontId="32" fillId="0" borderId="23" xfId="0" applyFont="1" applyBorder="1" applyAlignment="1" applyProtection="1">
      <alignment horizontal="center" vertical="center"/>
      <protection locked="0"/>
    </xf>
    <xf numFmtId="0" fontId="9" fillId="0" borderId="24" xfId="0" applyFont="1" applyBorder="1" applyAlignment="1">
      <alignment vertical="center" wrapText="1"/>
    </xf>
    <xf numFmtId="164" fontId="5" fillId="0" borderId="24" xfId="0" applyNumberFormat="1" applyFont="1" applyBorder="1" applyAlignment="1">
      <alignment horizontal="center" vertical="center"/>
    </xf>
    <xf numFmtId="164" fontId="5" fillId="0" borderId="25" xfId="0" applyNumberFormat="1" applyFont="1" applyBorder="1" applyAlignment="1">
      <alignment horizontal="center" vertical="center"/>
    </xf>
    <xf numFmtId="0" fontId="32" fillId="3" borderId="26" xfId="0" applyFont="1" applyFill="1" applyBorder="1" applyAlignment="1">
      <alignment horizontal="center" vertical="center" wrapText="1"/>
    </xf>
    <xf numFmtId="0" fontId="28" fillId="3" borderId="19" xfId="0" applyFont="1" applyFill="1" applyBorder="1" applyAlignment="1">
      <alignment vertical="center" wrapText="1"/>
    </xf>
    <xf numFmtId="0" fontId="5" fillId="3" borderId="19" xfId="0" applyFont="1" applyFill="1" applyBorder="1" applyAlignment="1">
      <alignment vertical="center" wrapText="1"/>
    </xf>
    <xf numFmtId="0" fontId="5" fillId="3" borderId="18" xfId="0" applyFont="1" applyFill="1" applyBorder="1" applyAlignment="1">
      <alignment vertical="center" wrapText="1"/>
    </xf>
    <xf numFmtId="0" fontId="9" fillId="0" borderId="21" xfId="0" applyFont="1" applyBorder="1" applyAlignment="1">
      <alignment horizontal="left" vertical="center" wrapText="1"/>
    </xf>
    <xf numFmtId="0" fontId="19" fillId="0" borderId="21" xfId="0" applyFont="1" applyBorder="1" applyAlignment="1">
      <alignment horizontal="left" vertical="center" wrapText="1"/>
    </xf>
    <xf numFmtId="6" fontId="5" fillId="0" borderId="21" xfId="0" applyNumberFormat="1" applyFont="1" applyBorder="1" applyAlignment="1">
      <alignment horizontal="center" vertical="center"/>
    </xf>
    <xf numFmtId="0" fontId="19" fillId="0" borderId="21" xfId="0" applyFont="1" applyBorder="1" applyAlignment="1">
      <alignment vertical="center" wrapText="1"/>
    </xf>
    <xf numFmtId="0" fontId="19" fillId="0" borderId="24" xfId="0" applyFont="1" applyBorder="1" applyAlignment="1">
      <alignment vertical="center" wrapText="1"/>
    </xf>
    <xf numFmtId="6" fontId="5" fillId="0" borderId="24" xfId="0" applyNumberFormat="1" applyFont="1" applyBorder="1" applyAlignment="1">
      <alignment horizontal="center" vertical="center"/>
    </xf>
    <xf numFmtId="0" fontId="32" fillId="0" borderId="20" xfId="0" applyFont="1" applyBorder="1"/>
    <xf numFmtId="0" fontId="12" fillId="0" borderId="21" xfId="0" applyFont="1" applyBorder="1" applyAlignment="1">
      <alignment vertical="center"/>
    </xf>
    <xf numFmtId="0" fontId="11" fillId="0" borderId="21" xfId="0" applyFont="1" applyBorder="1" applyAlignment="1">
      <alignment vertical="center"/>
    </xf>
    <xf numFmtId="0" fontId="5" fillId="0" borderId="22" xfId="0" applyFont="1" applyBorder="1" applyAlignment="1">
      <alignment horizontal="center" vertical="center"/>
    </xf>
    <xf numFmtId="0" fontId="7" fillId="0" borderId="21" xfId="0" applyFont="1" applyBorder="1" applyAlignment="1">
      <alignment vertical="center"/>
    </xf>
    <xf numFmtId="0" fontId="4" fillId="0" borderId="21" xfId="0" applyFont="1" applyBorder="1" applyAlignment="1">
      <alignment vertical="center"/>
    </xf>
    <xf numFmtId="0" fontId="33" fillId="0" borderId="21" xfId="0" applyFont="1" applyBorder="1" applyAlignment="1">
      <alignment horizontal="right" vertical="center"/>
    </xf>
    <xf numFmtId="9" fontId="24" fillId="0" borderId="21" xfId="1" applyFont="1" applyFill="1" applyBorder="1" applyAlignment="1" applyProtection="1">
      <alignment horizontal="center" vertical="center"/>
    </xf>
    <xf numFmtId="0" fontId="24" fillId="0" borderId="21" xfId="0" applyFont="1" applyBorder="1" applyAlignment="1">
      <alignment horizontal="right" vertical="center"/>
    </xf>
    <xf numFmtId="164" fontId="24" fillId="0" borderId="22" xfId="0" applyNumberFormat="1" applyFont="1" applyBorder="1" applyAlignment="1">
      <alignment horizontal="center" vertical="center"/>
    </xf>
    <xf numFmtId="0" fontId="34" fillId="0" borderId="21" xfId="0" applyFont="1" applyBorder="1" applyAlignment="1">
      <alignment horizontal="right" vertical="center"/>
    </xf>
    <xf numFmtId="0" fontId="4" fillId="0" borderId="21" xfId="0" applyFont="1" applyBorder="1" applyAlignment="1">
      <alignment horizontal="right" vertical="center"/>
    </xf>
    <xf numFmtId="164" fontId="5" fillId="0" borderId="22" xfId="0" applyNumberFormat="1" applyFont="1" applyBorder="1" applyAlignment="1">
      <alignment horizontal="center"/>
    </xf>
    <xf numFmtId="0" fontId="7" fillId="0" borderId="21" xfId="0" applyFont="1" applyBorder="1" applyAlignment="1">
      <alignment horizontal="right" vertical="center"/>
    </xf>
    <xf numFmtId="0" fontId="42" fillId="0" borderId="20" xfId="0" applyFont="1" applyBorder="1"/>
    <xf numFmtId="0" fontId="32" fillId="0" borderId="23" xfId="0" applyFont="1" applyBorder="1" applyProtection="1">
      <protection locked="0"/>
    </xf>
    <xf numFmtId="0" fontId="37" fillId="0" borderId="24" xfId="0" applyFont="1" applyBorder="1" applyAlignment="1">
      <alignment vertical="center" wrapText="1"/>
    </xf>
    <xf numFmtId="0" fontId="30" fillId="0" borderId="24" xfId="0" applyFont="1" applyBorder="1" applyAlignment="1">
      <alignment vertical="center" wrapText="1"/>
    </xf>
    <xf numFmtId="0" fontId="5" fillId="0" borderId="25" xfId="0" applyFont="1" applyBorder="1" applyAlignment="1" applyProtection="1">
      <alignment horizontal="center"/>
      <protection locked="0"/>
    </xf>
    <xf numFmtId="0" fontId="44" fillId="0" borderId="2" xfId="0" applyFont="1" applyBorder="1" applyAlignment="1">
      <alignment horizontal="center" vertical="center"/>
    </xf>
    <xf numFmtId="0" fontId="32" fillId="0" borderId="27" xfId="0" applyFont="1" applyBorder="1" applyAlignment="1" applyProtection="1">
      <alignment horizontal="center" vertical="center"/>
      <protection locked="0"/>
    </xf>
    <xf numFmtId="0" fontId="9" fillId="0" borderId="15" xfId="0" applyFont="1" applyBorder="1" applyAlignment="1">
      <alignment vertical="center"/>
    </xf>
    <xf numFmtId="0" fontId="7" fillId="0" borderId="15" xfId="0" applyFont="1" applyBorder="1" applyAlignment="1">
      <alignment vertical="center"/>
    </xf>
    <xf numFmtId="164" fontId="5" fillId="0" borderId="14" xfId="0" applyNumberFormat="1" applyFont="1" applyBorder="1" applyAlignment="1">
      <alignment horizontal="center" vertical="center"/>
    </xf>
    <xf numFmtId="164" fontId="5" fillId="0" borderId="28" xfId="0" applyNumberFormat="1" applyFont="1" applyBorder="1" applyAlignment="1">
      <alignment horizontal="center" vertical="center"/>
    </xf>
    <xf numFmtId="0" fontId="32" fillId="0" borderId="29" xfId="0" applyFont="1" applyBorder="1"/>
    <xf numFmtId="0" fontId="44" fillId="0" borderId="30" xfId="0" applyFont="1" applyBorder="1" applyAlignment="1">
      <alignment horizontal="center" vertical="center"/>
    </xf>
    <xf numFmtId="0" fontId="8" fillId="0" borderId="30" xfId="0" applyFont="1" applyBorder="1" applyAlignment="1">
      <alignment horizontal="right" vertical="center"/>
    </xf>
    <xf numFmtId="0" fontId="26" fillId="3" borderId="29" xfId="0" applyFont="1" applyFill="1" applyBorder="1" applyAlignment="1">
      <alignment horizontal="center" vertical="center"/>
    </xf>
    <xf numFmtId="0" fontId="26" fillId="3" borderId="31" xfId="0" applyFont="1" applyFill="1" applyBorder="1" applyAlignment="1">
      <alignment horizontal="center" vertical="center"/>
    </xf>
    <xf numFmtId="0" fontId="4" fillId="3" borderId="0" xfId="0" applyFont="1" applyFill="1" applyAlignment="1">
      <alignment horizontal="right" vertical="center"/>
    </xf>
    <xf numFmtId="0" fontId="32" fillId="0" borderId="4" xfId="0" applyFont="1" applyBorder="1" applyAlignment="1" applyProtection="1">
      <alignment horizontal="center" vertical="center"/>
      <protection locked="0"/>
    </xf>
    <xf numFmtId="0" fontId="31" fillId="0" borderId="21" xfId="0" applyFont="1" applyBorder="1" applyAlignment="1">
      <alignment vertical="center" wrapText="1"/>
    </xf>
    <xf numFmtId="0" fontId="3" fillId="3" borderId="0" xfId="0" applyFont="1" applyFill="1" applyAlignment="1">
      <alignment horizontal="center" vertical="center"/>
    </xf>
    <xf numFmtId="0" fontId="21" fillId="0" borderId="0" xfId="0" applyFont="1" applyAlignment="1">
      <alignment wrapText="1"/>
    </xf>
    <xf numFmtId="164" fontId="5" fillId="0" borderId="29" xfId="0" applyNumberFormat="1" applyFont="1" applyBorder="1" applyAlignment="1">
      <alignment horizontal="center" vertical="center"/>
    </xf>
    <xf numFmtId="166" fontId="13" fillId="0" borderId="0" xfId="2" applyNumberFormat="1" applyFont="1" applyBorder="1" applyAlignment="1">
      <alignment horizontal="center" vertical="center"/>
    </xf>
    <xf numFmtId="166" fontId="13" fillId="0" borderId="5" xfId="2" applyNumberFormat="1" applyFont="1" applyBorder="1" applyAlignment="1">
      <alignment horizontal="center" vertical="center"/>
    </xf>
    <xf numFmtId="0" fontId="4" fillId="3" borderId="0" xfId="0" applyFont="1" applyFill="1" applyAlignment="1" applyProtection="1">
      <alignment vertical="center"/>
      <protection locked="0"/>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166" fontId="13" fillId="0" borderId="0" xfId="2" applyNumberFormat="1" applyFont="1" applyFill="1" applyBorder="1" applyAlignment="1">
      <alignment horizontal="center" vertical="center"/>
    </xf>
    <xf numFmtId="166" fontId="13" fillId="0" borderId="5" xfId="2" applyNumberFormat="1" applyFont="1" applyFill="1" applyBorder="1" applyAlignment="1">
      <alignment horizontal="center" vertical="center"/>
    </xf>
  </cellXfs>
  <cellStyles count="3">
    <cellStyle name="Milliers 2" xfId="2" xr:uid="{45B43DB8-4C4B-4E8F-A98C-4B7480532CFD}"/>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7480440</xdr:colOff>
      <xdr:row>1</xdr:row>
      <xdr:rowOff>83736</xdr:rowOff>
    </xdr:from>
    <xdr:to>
      <xdr:col>2</xdr:col>
      <xdr:colOff>13855840</xdr:colOff>
      <xdr:row>6</xdr:row>
      <xdr:rowOff>180731</xdr:rowOff>
    </xdr:to>
    <xdr:pic>
      <xdr:nvPicPr>
        <xdr:cNvPr id="2" name="Imagen 1">
          <a:extLst>
            <a:ext uri="{FF2B5EF4-FFF2-40B4-BE49-F238E27FC236}">
              <a16:creationId xmlns:a16="http://schemas.microsoft.com/office/drawing/2014/main" id="{D6BE5174-2C99-9140-8D17-A4DEEECE5392}"/>
            </a:ext>
          </a:extLst>
        </xdr:cNvPr>
        <xdr:cNvPicPr>
          <a:picLocks noChangeAspect="1"/>
        </xdr:cNvPicPr>
      </xdr:nvPicPr>
      <xdr:blipFill>
        <a:blip xmlns:r="http://schemas.openxmlformats.org/officeDocument/2006/relationships" r:embed="rId1"/>
        <a:stretch>
          <a:fillRect/>
        </a:stretch>
      </xdr:blipFill>
      <xdr:spPr>
        <a:xfrm>
          <a:off x="7954945" y="711758"/>
          <a:ext cx="6375400" cy="1841500"/>
        </a:xfrm>
        <a:prstGeom prst="rect">
          <a:avLst/>
        </a:prstGeom>
      </xdr:spPr>
    </xdr:pic>
    <xdr:clientData/>
  </xdr:twoCellAnchor>
  <xdr:twoCellAnchor editAs="oneCell">
    <xdr:from>
      <xdr:col>1</xdr:col>
      <xdr:colOff>0</xdr:colOff>
      <xdr:row>1</xdr:row>
      <xdr:rowOff>0</xdr:rowOff>
    </xdr:from>
    <xdr:to>
      <xdr:col>2</xdr:col>
      <xdr:colOff>6711834</xdr:colOff>
      <xdr:row>6</xdr:row>
      <xdr:rowOff>246158</xdr:rowOff>
    </xdr:to>
    <xdr:pic>
      <xdr:nvPicPr>
        <xdr:cNvPr id="3" name="Image 1">
          <a:extLst>
            <a:ext uri="{FF2B5EF4-FFF2-40B4-BE49-F238E27FC236}">
              <a16:creationId xmlns:a16="http://schemas.microsoft.com/office/drawing/2014/main" id="{6570E7E0-3FD6-394D-8F39-BB796443DDA3}"/>
            </a:ext>
          </a:extLst>
        </xdr:cNvPr>
        <xdr:cNvPicPr>
          <a:picLocks noChangeAspect="1"/>
        </xdr:cNvPicPr>
      </xdr:nvPicPr>
      <xdr:blipFill rotWithShape="1">
        <a:blip xmlns:r="http://schemas.openxmlformats.org/officeDocument/2006/relationships" r:embed="rId2"/>
        <a:srcRect t="28849" b="29562"/>
        <a:stretch/>
      </xdr:blipFill>
      <xdr:spPr>
        <a:xfrm>
          <a:off x="482600" y="635000"/>
          <a:ext cx="6711834" cy="20241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020EA-0436-450D-B698-2D4E7C12C255}">
  <sheetPr>
    <pageSetUpPr fitToPage="1"/>
  </sheetPr>
  <dimension ref="A1:AB187"/>
  <sheetViews>
    <sheetView tabSelected="1" view="pageBreakPreview" zoomScale="50" zoomScaleNormal="55" zoomScaleSheetLayoutView="50" workbookViewId="0">
      <pane ySplit="1" topLeftCell="A102" activePane="bottomLeft" state="frozen"/>
      <selection pane="bottomLeft" activeCell="E111" sqref="E111"/>
    </sheetView>
  </sheetViews>
  <sheetFormatPr baseColWidth="10" defaultColWidth="11.5" defaultRowHeight="49.5" customHeight="1" outlineLevelRow="1" x14ac:dyDescent="0.3"/>
  <cols>
    <col min="1" max="1" width="6.1640625" style="35" customWidth="1"/>
    <col min="2" max="2" width="219.6640625" style="9" hidden="1" customWidth="1"/>
    <col min="3" max="3" width="245.6640625" style="9" customWidth="1"/>
    <col min="4" max="4" width="21.83203125" style="28" customWidth="1"/>
    <col min="5" max="5" width="39.5" style="25" customWidth="1"/>
    <col min="6" max="10" width="11.5" style="18"/>
  </cols>
  <sheetData>
    <row r="1" spans="1:28" s="16" customFormat="1" ht="49.5" customHeight="1" x14ac:dyDescent="0.45">
      <c r="A1" s="30"/>
      <c r="B1" s="12" t="s">
        <v>99</v>
      </c>
      <c r="C1" s="131" t="s">
        <v>310</v>
      </c>
      <c r="D1" s="15"/>
      <c r="E1" s="13"/>
      <c r="F1" s="18"/>
      <c r="G1" s="18"/>
      <c r="H1" s="18"/>
      <c r="I1" s="18"/>
      <c r="J1" s="18"/>
      <c r="K1" s="42"/>
      <c r="L1" s="42"/>
      <c r="M1" s="42"/>
      <c r="N1" s="42"/>
      <c r="O1" s="42"/>
      <c r="P1" s="42"/>
      <c r="Q1" s="42"/>
      <c r="R1" s="42"/>
      <c r="S1" s="42"/>
      <c r="T1" s="42"/>
      <c r="U1" s="42"/>
      <c r="V1" s="42"/>
      <c r="W1" s="42"/>
      <c r="X1" s="42"/>
      <c r="Y1" s="42"/>
      <c r="Z1" s="42"/>
      <c r="AA1" s="42"/>
      <c r="AB1" s="42"/>
    </row>
    <row r="2" spans="1:28" s="17" customFormat="1" ht="27.75" customHeight="1" x14ac:dyDescent="0.3">
      <c r="A2" s="30"/>
      <c r="B2" s="128" t="s">
        <v>0</v>
      </c>
      <c r="C2" s="128" t="s">
        <v>276</v>
      </c>
      <c r="D2" s="136"/>
      <c r="E2" s="136"/>
      <c r="F2" s="18"/>
      <c r="G2" s="18"/>
      <c r="H2" s="18"/>
      <c r="I2" s="18"/>
      <c r="J2" s="18"/>
      <c r="K2"/>
      <c r="L2"/>
      <c r="M2"/>
      <c r="N2"/>
      <c r="O2"/>
      <c r="P2"/>
      <c r="Q2"/>
      <c r="R2"/>
      <c r="S2"/>
      <c r="T2"/>
      <c r="U2"/>
      <c r="V2"/>
      <c r="W2"/>
      <c r="X2"/>
      <c r="Y2"/>
      <c r="Z2"/>
      <c r="AA2"/>
      <c r="AB2"/>
    </row>
    <row r="3" spans="1:28" s="17" customFormat="1" ht="27.75" customHeight="1" x14ac:dyDescent="0.3">
      <c r="A3" s="30"/>
      <c r="B3" s="128" t="s">
        <v>1</v>
      </c>
      <c r="C3" s="128" t="s">
        <v>277</v>
      </c>
      <c r="D3" s="136"/>
      <c r="E3" s="136"/>
      <c r="F3" s="18"/>
      <c r="G3" s="18"/>
      <c r="H3" s="18"/>
      <c r="I3" s="18"/>
      <c r="J3" s="18"/>
      <c r="K3"/>
      <c r="L3"/>
      <c r="M3"/>
      <c r="N3"/>
      <c r="O3"/>
      <c r="P3"/>
      <c r="Q3"/>
      <c r="R3"/>
      <c r="S3"/>
      <c r="T3"/>
      <c r="U3"/>
      <c r="V3"/>
      <c r="W3"/>
      <c r="X3"/>
      <c r="Y3"/>
      <c r="Z3"/>
      <c r="AA3"/>
      <c r="AB3"/>
    </row>
    <row r="4" spans="1:28" s="17" customFormat="1" ht="27.75" customHeight="1" x14ac:dyDescent="0.3">
      <c r="A4" s="30"/>
      <c r="B4" s="128" t="s">
        <v>2</v>
      </c>
      <c r="C4" s="128" t="s">
        <v>278</v>
      </c>
      <c r="D4" s="136"/>
      <c r="E4" s="136"/>
      <c r="F4" s="18"/>
      <c r="G4" s="18"/>
      <c r="H4" s="18"/>
      <c r="I4" s="18"/>
      <c r="J4" s="18"/>
      <c r="K4"/>
      <c r="L4"/>
      <c r="M4"/>
      <c r="N4"/>
      <c r="O4"/>
      <c r="P4"/>
      <c r="Q4"/>
      <c r="R4"/>
      <c r="S4"/>
      <c r="T4"/>
      <c r="U4"/>
      <c r="V4"/>
      <c r="W4"/>
      <c r="X4"/>
      <c r="Y4"/>
      <c r="Z4"/>
      <c r="AA4"/>
      <c r="AB4"/>
    </row>
    <row r="5" spans="1:28" s="17" customFormat="1" ht="27.75" customHeight="1" x14ac:dyDescent="0.3">
      <c r="A5" s="30"/>
      <c r="B5" s="128" t="s">
        <v>3</v>
      </c>
      <c r="C5" s="128" t="s">
        <v>278</v>
      </c>
      <c r="D5" s="136"/>
      <c r="E5" s="136"/>
      <c r="F5" s="18"/>
      <c r="G5" s="18"/>
      <c r="H5" s="18"/>
      <c r="I5" s="18"/>
      <c r="J5" s="18"/>
      <c r="K5"/>
      <c r="L5"/>
      <c r="M5"/>
      <c r="N5"/>
      <c r="O5"/>
      <c r="P5"/>
      <c r="Q5"/>
      <c r="R5"/>
      <c r="S5"/>
      <c r="T5"/>
      <c r="U5"/>
      <c r="V5"/>
      <c r="W5"/>
      <c r="X5"/>
      <c r="Y5"/>
      <c r="Z5"/>
      <c r="AA5"/>
      <c r="AB5"/>
    </row>
    <row r="6" spans="1:28" s="17" customFormat="1" ht="27.75" customHeight="1" x14ac:dyDescent="0.3">
      <c r="A6" s="30"/>
      <c r="B6" s="128" t="s">
        <v>169</v>
      </c>
      <c r="C6" s="128" t="s">
        <v>278</v>
      </c>
      <c r="D6" s="136"/>
      <c r="E6" s="136"/>
      <c r="F6" s="18"/>
      <c r="G6" s="18"/>
      <c r="H6" s="18"/>
      <c r="I6" s="18"/>
      <c r="J6" s="18"/>
      <c r="K6"/>
      <c r="L6"/>
      <c r="M6"/>
      <c r="N6"/>
      <c r="O6"/>
      <c r="P6"/>
      <c r="Q6"/>
      <c r="R6"/>
      <c r="S6"/>
      <c r="T6"/>
      <c r="U6"/>
      <c r="V6"/>
      <c r="W6"/>
      <c r="X6"/>
      <c r="Y6"/>
      <c r="Z6"/>
      <c r="AA6"/>
      <c r="AB6"/>
    </row>
    <row r="7" spans="1:28" s="17" customFormat="1" ht="27.75" customHeight="1" x14ac:dyDescent="0.3">
      <c r="A7" s="30"/>
      <c r="B7" s="128" t="s">
        <v>85</v>
      </c>
      <c r="C7" s="128" t="s">
        <v>86</v>
      </c>
      <c r="D7" s="136"/>
      <c r="E7" s="136"/>
      <c r="F7" s="18"/>
      <c r="G7" s="18"/>
      <c r="H7" s="18"/>
      <c r="I7" s="18"/>
      <c r="J7" s="18"/>
      <c r="K7"/>
      <c r="L7"/>
      <c r="M7"/>
      <c r="N7"/>
      <c r="O7"/>
      <c r="P7"/>
      <c r="Q7"/>
      <c r="R7"/>
      <c r="S7"/>
      <c r="T7"/>
      <c r="U7"/>
      <c r="V7"/>
      <c r="W7"/>
      <c r="X7"/>
      <c r="Y7"/>
      <c r="Z7"/>
      <c r="AA7"/>
      <c r="AB7"/>
    </row>
    <row r="8" spans="1:28" s="17" customFormat="1" ht="27.75" customHeight="1" x14ac:dyDescent="0.3">
      <c r="A8" s="30"/>
      <c r="B8" s="128" t="s">
        <v>4</v>
      </c>
      <c r="C8" s="128" t="s">
        <v>278</v>
      </c>
      <c r="D8" s="136"/>
      <c r="E8" s="136"/>
      <c r="F8" s="18"/>
      <c r="G8" s="18"/>
      <c r="H8" s="18"/>
      <c r="I8" s="18"/>
      <c r="J8" s="18"/>
      <c r="K8"/>
      <c r="L8"/>
      <c r="M8"/>
      <c r="N8"/>
      <c r="O8"/>
      <c r="P8"/>
      <c r="Q8"/>
      <c r="R8"/>
      <c r="S8"/>
      <c r="T8"/>
      <c r="U8"/>
      <c r="V8"/>
      <c r="W8"/>
      <c r="X8"/>
      <c r="Y8"/>
      <c r="Z8"/>
      <c r="AA8"/>
      <c r="AB8"/>
    </row>
    <row r="9" spans="1:28" ht="49.5" customHeight="1" thickBot="1" x14ac:dyDescent="0.35">
      <c r="A9" s="31"/>
      <c r="B9" s="4"/>
      <c r="C9" s="4"/>
      <c r="D9" s="1"/>
      <c r="E9" s="1"/>
    </row>
    <row r="10" spans="1:28" ht="49.5" customHeight="1" x14ac:dyDescent="0.3">
      <c r="A10" s="49"/>
      <c r="B10" s="117" t="s">
        <v>150</v>
      </c>
      <c r="C10" s="117" t="s">
        <v>311</v>
      </c>
      <c r="D10" s="137" t="s">
        <v>82</v>
      </c>
      <c r="E10" s="138"/>
    </row>
    <row r="11" spans="1:28" ht="49.5" customHeight="1" thickBot="1" x14ac:dyDescent="0.35">
      <c r="A11" s="123"/>
      <c r="B11" s="124"/>
      <c r="C11" s="125"/>
      <c r="D11" s="126" t="s">
        <v>177</v>
      </c>
      <c r="E11" s="127" t="s">
        <v>178</v>
      </c>
    </row>
    <row r="12" spans="1:28" ht="49.5" customHeight="1" outlineLevel="1" x14ac:dyDescent="0.3">
      <c r="A12" s="118">
        <v>1</v>
      </c>
      <c r="B12" s="119" t="s">
        <v>162</v>
      </c>
      <c r="C12" s="120" t="s">
        <v>175</v>
      </c>
      <c r="D12" s="121">
        <v>592100</v>
      </c>
      <c r="E12" s="122">
        <f>D12*A12</f>
        <v>592100</v>
      </c>
    </row>
    <row r="13" spans="1:28" ht="49.5" customHeight="1" thickBot="1" x14ac:dyDescent="0.35">
      <c r="A13" s="52"/>
      <c r="B13" s="50" t="s">
        <v>163</v>
      </c>
      <c r="C13" s="50" t="s">
        <v>176</v>
      </c>
      <c r="D13" s="133">
        <v>589700</v>
      </c>
      <c r="E13" s="51">
        <f t="shared" ref="E13" si="0">D13*A13</f>
        <v>0</v>
      </c>
    </row>
    <row r="14" spans="1:28" ht="49.5" customHeight="1" outlineLevel="1" thickBot="1" x14ac:dyDescent="0.35">
      <c r="A14" s="32"/>
      <c r="B14" s="19"/>
      <c r="C14" s="19"/>
      <c r="D14" s="3"/>
      <c r="E14" s="3">
        <f t="shared" ref="E14" si="1">D14*A14</f>
        <v>0</v>
      </c>
    </row>
    <row r="15" spans="1:28" s="20" customFormat="1" ht="49.5" customHeight="1" x14ac:dyDescent="0.25">
      <c r="A15" s="53"/>
      <c r="B15" s="54" t="s">
        <v>5</v>
      </c>
      <c r="C15" s="54" t="s">
        <v>179</v>
      </c>
      <c r="D15" s="139" t="s">
        <v>81</v>
      </c>
      <c r="E15" s="140"/>
      <c r="F15" s="43"/>
      <c r="G15" s="43"/>
      <c r="H15" s="43"/>
      <c r="I15" s="43"/>
      <c r="J15" s="43"/>
      <c r="K15" s="44"/>
      <c r="L15" s="44"/>
      <c r="M15" s="44"/>
      <c r="N15" s="44"/>
      <c r="O15" s="44"/>
      <c r="P15" s="44"/>
      <c r="Q15" s="44"/>
      <c r="R15" s="44"/>
      <c r="S15" s="44"/>
      <c r="T15" s="44"/>
      <c r="U15" s="44"/>
      <c r="V15" s="44"/>
      <c r="W15" s="44"/>
      <c r="X15" s="44"/>
      <c r="Y15" s="44"/>
      <c r="Z15" s="44"/>
      <c r="AA15" s="44"/>
      <c r="AB15" s="44"/>
    </row>
    <row r="16" spans="1:28" s="37" customFormat="1" ht="49.5" customHeight="1" x14ac:dyDescent="0.2">
      <c r="A16" s="55"/>
      <c r="B16" s="29" t="s">
        <v>115</v>
      </c>
      <c r="C16" s="29" t="s">
        <v>297</v>
      </c>
      <c r="D16" s="141" t="s">
        <v>6</v>
      </c>
      <c r="E16" s="142"/>
      <c r="F16" s="36"/>
      <c r="G16" s="36"/>
      <c r="H16" s="36"/>
      <c r="I16" s="36"/>
      <c r="J16" s="36"/>
    </row>
    <row r="17" spans="1:10" s="9" customFormat="1" ht="49.5" customHeight="1" x14ac:dyDescent="0.2">
      <c r="A17" s="55"/>
      <c r="B17" s="21" t="s">
        <v>156</v>
      </c>
      <c r="C17" s="21" t="s">
        <v>312</v>
      </c>
      <c r="D17" s="134" t="s">
        <v>6</v>
      </c>
      <c r="E17" s="135"/>
      <c r="F17" s="28"/>
      <c r="G17" s="28"/>
      <c r="H17" s="28"/>
      <c r="I17" s="28"/>
      <c r="J17" s="28"/>
    </row>
    <row r="18" spans="1:10" s="9" customFormat="1" ht="49.5" customHeight="1" x14ac:dyDescent="0.2">
      <c r="A18" s="55"/>
      <c r="B18" s="21" t="s">
        <v>75</v>
      </c>
      <c r="C18" s="21" t="s">
        <v>180</v>
      </c>
      <c r="D18" s="134" t="s">
        <v>6</v>
      </c>
      <c r="E18" s="135"/>
      <c r="F18" s="28"/>
      <c r="G18" s="28"/>
      <c r="H18" s="28"/>
      <c r="I18" s="28"/>
      <c r="J18" s="28"/>
    </row>
    <row r="19" spans="1:10" s="9" customFormat="1" ht="49.5" customHeight="1" x14ac:dyDescent="0.2">
      <c r="A19" s="55"/>
      <c r="B19" s="21" t="s">
        <v>7</v>
      </c>
      <c r="C19" s="21" t="s">
        <v>181</v>
      </c>
      <c r="D19" s="134" t="s">
        <v>6</v>
      </c>
      <c r="E19" s="135"/>
      <c r="F19" s="28"/>
      <c r="G19" s="28"/>
      <c r="H19" s="28"/>
      <c r="I19" s="28"/>
      <c r="J19" s="28"/>
    </row>
    <row r="20" spans="1:10" s="9" customFormat="1" ht="49.5" customHeight="1" x14ac:dyDescent="0.2">
      <c r="A20" s="55"/>
      <c r="B20" s="21" t="s">
        <v>113</v>
      </c>
      <c r="C20" s="21" t="s">
        <v>182</v>
      </c>
      <c r="D20" s="134" t="s">
        <v>6</v>
      </c>
      <c r="E20" s="135"/>
      <c r="F20" s="28"/>
      <c r="G20" s="28"/>
      <c r="H20" s="28"/>
      <c r="I20" s="28"/>
      <c r="J20" s="28"/>
    </row>
    <row r="21" spans="1:10" s="9" customFormat="1" ht="49.5" customHeight="1" x14ac:dyDescent="0.2">
      <c r="A21" s="55"/>
      <c r="B21" s="21" t="s">
        <v>8</v>
      </c>
      <c r="C21" s="21" t="s">
        <v>183</v>
      </c>
      <c r="D21" s="134" t="s">
        <v>6</v>
      </c>
      <c r="E21" s="135"/>
      <c r="F21" s="28"/>
      <c r="G21" s="28"/>
      <c r="H21" s="28"/>
      <c r="I21" s="28"/>
      <c r="J21" s="28"/>
    </row>
    <row r="22" spans="1:10" s="9" customFormat="1" ht="49.5" customHeight="1" x14ac:dyDescent="0.2">
      <c r="A22" s="55"/>
      <c r="B22" s="21"/>
      <c r="C22" s="21" t="s">
        <v>313</v>
      </c>
      <c r="D22" s="134" t="s">
        <v>6</v>
      </c>
      <c r="E22" s="135"/>
      <c r="F22" s="28"/>
      <c r="G22" s="28"/>
      <c r="H22" s="28"/>
      <c r="I22" s="28"/>
      <c r="J22" s="28"/>
    </row>
    <row r="23" spans="1:10" s="9" customFormat="1" ht="49.5" customHeight="1" x14ac:dyDescent="0.2">
      <c r="A23" s="55"/>
      <c r="B23" s="21" t="s">
        <v>9</v>
      </c>
      <c r="C23" s="21" t="s">
        <v>184</v>
      </c>
      <c r="D23" s="134" t="s">
        <v>6</v>
      </c>
      <c r="E23" s="135"/>
      <c r="F23" s="28"/>
      <c r="G23" s="28"/>
      <c r="H23" s="28"/>
      <c r="I23" s="28"/>
      <c r="J23" s="28"/>
    </row>
    <row r="24" spans="1:10" s="9" customFormat="1" ht="49.5" customHeight="1" x14ac:dyDescent="0.2">
      <c r="A24" s="55"/>
      <c r="B24" s="21" t="s">
        <v>10</v>
      </c>
      <c r="C24" s="21" t="s">
        <v>185</v>
      </c>
      <c r="D24" s="134" t="s">
        <v>6</v>
      </c>
      <c r="E24" s="135"/>
      <c r="F24" s="28"/>
      <c r="G24" s="28"/>
      <c r="H24" s="28"/>
      <c r="I24" s="28"/>
      <c r="J24" s="28"/>
    </row>
    <row r="25" spans="1:10" s="9" customFormat="1" ht="49.5" customHeight="1" x14ac:dyDescent="0.2">
      <c r="A25" s="55"/>
      <c r="B25" s="21" t="s">
        <v>83</v>
      </c>
      <c r="C25" s="21" t="s">
        <v>186</v>
      </c>
      <c r="D25" s="134" t="s">
        <v>6</v>
      </c>
      <c r="E25" s="135"/>
      <c r="F25" s="28"/>
      <c r="G25" s="28"/>
      <c r="H25" s="28"/>
      <c r="I25" s="28"/>
      <c r="J25" s="28"/>
    </row>
    <row r="26" spans="1:10" s="9" customFormat="1" ht="55" customHeight="1" x14ac:dyDescent="0.2">
      <c r="A26" s="56"/>
      <c r="B26" s="21" t="s">
        <v>119</v>
      </c>
      <c r="C26" s="2" t="s">
        <v>187</v>
      </c>
      <c r="D26" s="134" t="s">
        <v>6</v>
      </c>
      <c r="E26" s="135"/>
      <c r="F26" s="28"/>
      <c r="G26" s="28"/>
      <c r="H26" s="28"/>
      <c r="I26" s="28"/>
      <c r="J26" s="28"/>
    </row>
    <row r="27" spans="1:10" s="9" customFormat="1" ht="49.5" customHeight="1" x14ac:dyDescent="0.2">
      <c r="A27" s="56"/>
      <c r="B27" s="21" t="s">
        <v>11</v>
      </c>
      <c r="C27" s="21" t="s">
        <v>188</v>
      </c>
      <c r="D27" s="134" t="s">
        <v>6</v>
      </c>
      <c r="E27" s="135"/>
      <c r="F27" s="28"/>
      <c r="G27" s="28"/>
      <c r="H27" s="28"/>
      <c r="I27" s="28"/>
      <c r="J27" s="28"/>
    </row>
    <row r="28" spans="1:10" s="9" customFormat="1" ht="49.5" customHeight="1" x14ac:dyDescent="0.2">
      <c r="A28" s="55"/>
      <c r="B28" s="19" t="s">
        <v>12</v>
      </c>
      <c r="C28" s="21" t="s">
        <v>189</v>
      </c>
      <c r="D28" s="134" t="s">
        <v>6</v>
      </c>
      <c r="E28" s="135"/>
      <c r="F28" s="28"/>
      <c r="G28" s="28"/>
      <c r="H28" s="28"/>
      <c r="I28" s="28"/>
      <c r="J28" s="28"/>
    </row>
    <row r="29" spans="1:10" s="9" customFormat="1" ht="49.5" customHeight="1" x14ac:dyDescent="0.2">
      <c r="A29" s="55"/>
      <c r="B29" s="21" t="s">
        <v>139</v>
      </c>
      <c r="C29" s="21" t="s">
        <v>190</v>
      </c>
      <c r="D29" s="134" t="s">
        <v>6</v>
      </c>
      <c r="E29" s="135"/>
      <c r="F29" s="28"/>
      <c r="G29" s="28"/>
      <c r="H29" s="28"/>
      <c r="I29" s="28"/>
      <c r="J29" s="28"/>
    </row>
    <row r="30" spans="1:10" s="9" customFormat="1" ht="49.5" customHeight="1" x14ac:dyDescent="0.2">
      <c r="A30" s="55"/>
      <c r="B30" s="21" t="s">
        <v>140</v>
      </c>
      <c r="C30" s="21" t="s">
        <v>191</v>
      </c>
      <c r="D30" s="134" t="s">
        <v>6</v>
      </c>
      <c r="E30" s="135"/>
      <c r="F30" s="28"/>
      <c r="G30" s="28"/>
      <c r="H30" s="28"/>
      <c r="I30" s="28"/>
      <c r="J30" s="28"/>
    </row>
    <row r="31" spans="1:10" s="9" customFormat="1" ht="49.5" customHeight="1" x14ac:dyDescent="0.2">
      <c r="A31" s="55"/>
      <c r="B31" s="21" t="s">
        <v>13</v>
      </c>
      <c r="C31" s="19" t="s">
        <v>192</v>
      </c>
      <c r="D31" s="134" t="s">
        <v>6</v>
      </c>
      <c r="E31" s="135"/>
      <c r="F31" s="28"/>
      <c r="G31" s="28"/>
      <c r="H31" s="28"/>
      <c r="I31" s="28"/>
      <c r="J31" s="28"/>
    </row>
    <row r="32" spans="1:10" s="9" customFormat="1" ht="49.5" customHeight="1" x14ac:dyDescent="0.2">
      <c r="A32" s="56"/>
      <c r="B32" s="21" t="s">
        <v>14</v>
      </c>
      <c r="C32" s="22" t="s">
        <v>193</v>
      </c>
      <c r="D32" s="134" t="s">
        <v>6</v>
      </c>
      <c r="E32" s="135"/>
      <c r="F32" s="28"/>
      <c r="G32" s="36"/>
      <c r="H32" s="28"/>
      <c r="I32" s="28"/>
      <c r="J32" s="28"/>
    </row>
    <row r="33" spans="1:10" s="9" customFormat="1" ht="49.5" customHeight="1" x14ac:dyDescent="0.2">
      <c r="A33" s="55"/>
      <c r="B33" s="21" t="s">
        <v>116</v>
      </c>
      <c r="C33" s="21" t="s">
        <v>194</v>
      </c>
      <c r="D33" s="134" t="s">
        <v>6</v>
      </c>
      <c r="E33" s="135"/>
      <c r="F33" s="28"/>
      <c r="G33" s="28"/>
      <c r="H33" s="28"/>
      <c r="I33" s="28"/>
      <c r="J33" s="28"/>
    </row>
    <row r="34" spans="1:10" s="9" customFormat="1" ht="49.5" customHeight="1" x14ac:dyDescent="0.2">
      <c r="A34" s="55"/>
      <c r="B34" s="19" t="s">
        <v>87</v>
      </c>
      <c r="C34" s="21" t="s">
        <v>195</v>
      </c>
      <c r="D34" s="134" t="s">
        <v>6</v>
      </c>
      <c r="E34" s="135"/>
      <c r="F34" s="28"/>
      <c r="G34" s="28"/>
      <c r="H34" s="28"/>
      <c r="I34" s="28"/>
      <c r="J34" s="28"/>
    </row>
    <row r="35" spans="1:10" s="9" customFormat="1" ht="49.5" customHeight="1" x14ac:dyDescent="0.2">
      <c r="A35" s="55"/>
      <c r="B35" s="19" t="s">
        <v>88</v>
      </c>
      <c r="C35" s="21" t="s">
        <v>196</v>
      </c>
      <c r="D35" s="134" t="s">
        <v>6</v>
      </c>
      <c r="E35" s="135"/>
      <c r="F35" s="28"/>
      <c r="G35" s="28"/>
      <c r="H35" s="28"/>
      <c r="I35" s="28"/>
      <c r="J35" s="28"/>
    </row>
    <row r="36" spans="1:10" s="9" customFormat="1" ht="49.5" customHeight="1" x14ac:dyDescent="0.2">
      <c r="A36" s="55"/>
      <c r="B36" s="2" t="s">
        <v>15</v>
      </c>
      <c r="C36" s="2" t="s">
        <v>197</v>
      </c>
      <c r="D36" s="134" t="s">
        <v>6</v>
      </c>
      <c r="E36" s="135"/>
      <c r="F36" s="28"/>
      <c r="G36" s="28"/>
      <c r="H36" s="28"/>
      <c r="I36" s="28"/>
      <c r="J36" s="28"/>
    </row>
    <row r="37" spans="1:10" s="9" customFormat="1" ht="89" customHeight="1" x14ac:dyDescent="0.2">
      <c r="A37" s="55"/>
      <c r="B37" s="2" t="s">
        <v>155</v>
      </c>
      <c r="C37" s="2" t="s">
        <v>298</v>
      </c>
      <c r="D37" s="134" t="s">
        <v>6</v>
      </c>
      <c r="E37" s="135"/>
      <c r="F37" s="28"/>
      <c r="G37" s="28"/>
      <c r="H37" s="28"/>
      <c r="I37" s="28"/>
      <c r="J37" s="28"/>
    </row>
    <row r="38" spans="1:10" ht="59" customHeight="1" x14ac:dyDescent="0.3">
      <c r="A38" s="129"/>
      <c r="B38" s="14" t="s">
        <v>121</v>
      </c>
      <c r="C38" s="14" t="s">
        <v>198</v>
      </c>
      <c r="D38" s="134" t="s">
        <v>6</v>
      </c>
      <c r="E38" s="135"/>
    </row>
    <row r="39" spans="1:10" s="39" customFormat="1" ht="49.5" customHeight="1" thickBot="1" x14ac:dyDescent="0.25">
      <c r="A39" s="52">
        <v>1</v>
      </c>
      <c r="B39" s="57" t="s">
        <v>16</v>
      </c>
      <c r="C39" s="57" t="s">
        <v>17</v>
      </c>
      <c r="D39" s="58">
        <v>61980</v>
      </c>
      <c r="E39" s="51">
        <f>D39*A39</f>
        <v>61980</v>
      </c>
      <c r="F39" s="38"/>
      <c r="G39" s="38"/>
      <c r="H39" s="38"/>
      <c r="I39" s="38"/>
      <c r="J39" s="38"/>
    </row>
    <row r="40" spans="1:10" ht="49.5" customHeight="1" thickBot="1" x14ac:dyDescent="0.35">
      <c r="A40" s="33"/>
      <c r="B40" s="7" t="s">
        <v>18</v>
      </c>
      <c r="C40" s="7" t="s">
        <v>199</v>
      </c>
      <c r="D40" s="6"/>
      <c r="E40" s="10"/>
    </row>
    <row r="41" spans="1:10" s="61" customFormat="1" ht="49.5" customHeight="1" x14ac:dyDescent="0.3">
      <c r="A41" s="62"/>
      <c r="B41" s="74" t="s">
        <v>19</v>
      </c>
      <c r="C41" s="76" t="s">
        <v>19</v>
      </c>
      <c r="D41" s="75"/>
      <c r="E41" s="73">
        <f>D41*A41</f>
        <v>0</v>
      </c>
      <c r="F41" s="59"/>
      <c r="G41" s="60"/>
      <c r="H41" s="59"/>
      <c r="I41" s="59"/>
      <c r="J41" s="59"/>
    </row>
    <row r="42" spans="1:10" s="23" customFormat="1" ht="88" customHeight="1" x14ac:dyDescent="0.3">
      <c r="A42" s="65"/>
      <c r="B42" s="66" t="s">
        <v>100</v>
      </c>
      <c r="C42" s="66" t="s">
        <v>275</v>
      </c>
      <c r="D42" s="67"/>
      <c r="E42" s="68"/>
      <c r="F42" s="45"/>
      <c r="G42" s="46"/>
      <c r="H42" s="45"/>
      <c r="I42" s="45"/>
      <c r="J42" s="45"/>
    </row>
    <row r="43" spans="1:10" s="23" customFormat="1" ht="113" customHeight="1" x14ac:dyDescent="0.3">
      <c r="A43" s="69"/>
      <c r="B43" s="70" t="s">
        <v>101</v>
      </c>
      <c r="C43" s="70" t="s">
        <v>314</v>
      </c>
      <c r="D43" s="71"/>
      <c r="E43" s="72"/>
      <c r="F43" s="45"/>
      <c r="G43" s="46"/>
      <c r="H43" s="45"/>
      <c r="I43" s="45"/>
      <c r="J43" s="45"/>
    </row>
    <row r="44" spans="1:10" ht="49.5" customHeight="1" thickBot="1" x14ac:dyDescent="0.35">
      <c r="A44" s="52"/>
      <c r="B44" s="63" t="s">
        <v>20</v>
      </c>
      <c r="C44" s="63" t="s">
        <v>21</v>
      </c>
      <c r="D44" s="64">
        <v>10130</v>
      </c>
      <c r="E44" s="51">
        <f>D44*A44</f>
        <v>0</v>
      </c>
    </row>
    <row r="45" spans="1:10" ht="49.5" customHeight="1" thickBot="1" x14ac:dyDescent="0.35">
      <c r="A45" s="33"/>
      <c r="B45" s="8"/>
      <c r="C45" s="8"/>
      <c r="D45" s="6"/>
      <c r="E45" s="10"/>
    </row>
    <row r="46" spans="1:10" ht="49.5" customHeight="1" x14ac:dyDescent="0.3">
      <c r="A46" s="88" t="s">
        <v>22</v>
      </c>
      <c r="B46" s="89" t="s">
        <v>23</v>
      </c>
      <c r="C46" s="89" t="s">
        <v>200</v>
      </c>
      <c r="D46" s="90"/>
      <c r="E46" s="91"/>
    </row>
    <row r="47" spans="1:10" ht="49.5" customHeight="1" x14ac:dyDescent="0.3">
      <c r="A47" s="77" t="s">
        <v>22</v>
      </c>
      <c r="B47" s="78" t="s">
        <v>24</v>
      </c>
      <c r="C47" s="78" t="s">
        <v>201</v>
      </c>
      <c r="D47" s="79"/>
      <c r="E47" s="80"/>
    </row>
    <row r="48" spans="1:10" ht="49.5" customHeight="1" x14ac:dyDescent="0.3">
      <c r="A48" s="77"/>
      <c r="B48" s="81" t="s">
        <v>98</v>
      </c>
      <c r="C48" s="81" t="s">
        <v>280</v>
      </c>
      <c r="D48" s="82">
        <v>4030</v>
      </c>
      <c r="E48" s="83">
        <f>D48*A48</f>
        <v>0</v>
      </c>
    </row>
    <row r="49" spans="1:28" ht="49.5" customHeight="1" x14ac:dyDescent="0.3">
      <c r="A49" s="77"/>
      <c r="B49" s="81" t="s">
        <v>122</v>
      </c>
      <c r="C49" s="81" t="s">
        <v>281</v>
      </c>
      <c r="D49" s="82">
        <v>5490</v>
      </c>
      <c r="E49" s="83">
        <f t="shared" ref="E49:E60" si="2">D49*A49</f>
        <v>0</v>
      </c>
    </row>
    <row r="50" spans="1:28" ht="49.5" hidden="1" customHeight="1" outlineLevel="1" x14ac:dyDescent="0.3">
      <c r="A50" s="77"/>
      <c r="B50" s="81" t="s">
        <v>25</v>
      </c>
      <c r="C50" s="81" t="s">
        <v>25</v>
      </c>
      <c r="D50" s="82">
        <v>4030</v>
      </c>
      <c r="E50" s="83">
        <f t="shared" si="2"/>
        <v>0</v>
      </c>
    </row>
    <row r="51" spans="1:28" ht="49.5" hidden="1" customHeight="1" outlineLevel="1" x14ac:dyDescent="0.3">
      <c r="A51" s="77"/>
      <c r="B51" s="81" t="s">
        <v>26</v>
      </c>
      <c r="C51" s="81" t="s">
        <v>26</v>
      </c>
      <c r="D51" s="82">
        <v>490</v>
      </c>
      <c r="E51" s="83">
        <f t="shared" si="2"/>
        <v>0</v>
      </c>
    </row>
    <row r="52" spans="1:28" s="24" customFormat="1" ht="49.5" customHeight="1" collapsed="1" x14ac:dyDescent="0.3">
      <c r="A52" s="77"/>
      <c r="B52" s="81" t="s">
        <v>143</v>
      </c>
      <c r="C52" s="81" t="s">
        <v>202</v>
      </c>
      <c r="D52" s="82">
        <v>6500</v>
      </c>
      <c r="E52" s="83">
        <f t="shared" si="2"/>
        <v>0</v>
      </c>
      <c r="F52" s="18"/>
      <c r="G52" s="18"/>
      <c r="H52" s="18"/>
      <c r="I52" s="18"/>
      <c r="J52" s="18"/>
      <c r="K52"/>
      <c r="L52"/>
      <c r="M52"/>
      <c r="N52"/>
      <c r="O52"/>
      <c r="P52"/>
      <c r="Q52"/>
      <c r="R52"/>
      <c r="S52"/>
      <c r="T52"/>
      <c r="U52"/>
      <c r="V52"/>
      <c r="W52"/>
      <c r="X52"/>
      <c r="Y52"/>
      <c r="Z52"/>
      <c r="AA52"/>
      <c r="AB52"/>
    </row>
    <row r="53" spans="1:28" ht="49.5" customHeight="1" x14ac:dyDescent="0.3">
      <c r="A53" s="77"/>
      <c r="B53" s="81" t="s">
        <v>27</v>
      </c>
      <c r="C53" s="81" t="s">
        <v>315</v>
      </c>
      <c r="D53" s="82">
        <v>5940</v>
      </c>
      <c r="E53" s="83">
        <f t="shared" si="2"/>
        <v>0</v>
      </c>
    </row>
    <row r="54" spans="1:28" ht="49.5" customHeight="1" x14ac:dyDescent="0.3">
      <c r="A54" s="77"/>
      <c r="B54" s="81" t="s">
        <v>117</v>
      </c>
      <c r="C54" s="81" t="s">
        <v>203</v>
      </c>
      <c r="D54" s="82">
        <v>12440</v>
      </c>
      <c r="E54" s="83">
        <f t="shared" si="2"/>
        <v>0</v>
      </c>
    </row>
    <row r="55" spans="1:28" ht="49.5" customHeight="1" x14ac:dyDescent="0.3">
      <c r="A55" s="77"/>
      <c r="B55" s="81" t="s">
        <v>28</v>
      </c>
      <c r="C55" s="81" t="s">
        <v>204</v>
      </c>
      <c r="D55" s="82">
        <v>7440</v>
      </c>
      <c r="E55" s="83">
        <f t="shared" si="2"/>
        <v>0</v>
      </c>
    </row>
    <row r="56" spans="1:28" ht="49.5" customHeight="1" x14ac:dyDescent="0.3">
      <c r="A56" s="77"/>
      <c r="B56" s="81" t="s">
        <v>123</v>
      </c>
      <c r="C56" s="81" t="s">
        <v>205</v>
      </c>
      <c r="D56" s="82">
        <v>4890</v>
      </c>
      <c r="E56" s="83">
        <f t="shared" si="2"/>
        <v>0</v>
      </c>
    </row>
    <row r="57" spans="1:28" ht="49.5" customHeight="1" x14ac:dyDescent="0.3">
      <c r="A57" s="77"/>
      <c r="B57" s="81" t="s">
        <v>89</v>
      </c>
      <c r="C57" s="81" t="s">
        <v>206</v>
      </c>
      <c r="D57" s="82">
        <v>3190</v>
      </c>
      <c r="E57" s="83">
        <f t="shared" si="2"/>
        <v>0</v>
      </c>
    </row>
    <row r="58" spans="1:28" ht="49.5" customHeight="1" x14ac:dyDescent="0.3">
      <c r="A58" s="77"/>
      <c r="B58" s="81" t="s">
        <v>90</v>
      </c>
      <c r="C58" s="81" t="s">
        <v>207</v>
      </c>
      <c r="D58" s="82">
        <v>6700</v>
      </c>
      <c r="E58" s="83">
        <f t="shared" si="2"/>
        <v>0</v>
      </c>
    </row>
    <row r="59" spans="1:28" ht="49.5" customHeight="1" x14ac:dyDescent="0.3">
      <c r="A59" s="77"/>
      <c r="B59" s="81" t="s">
        <v>29</v>
      </c>
      <c r="C59" s="81" t="s">
        <v>208</v>
      </c>
      <c r="D59" s="82">
        <v>3200</v>
      </c>
      <c r="E59" s="83">
        <f t="shared" si="2"/>
        <v>0</v>
      </c>
    </row>
    <row r="60" spans="1:28" ht="49.5" customHeight="1" thickBot="1" x14ac:dyDescent="0.35">
      <c r="A60" s="84"/>
      <c r="B60" s="85" t="s">
        <v>30</v>
      </c>
      <c r="C60" s="85" t="s">
        <v>209</v>
      </c>
      <c r="D60" s="86">
        <v>1630</v>
      </c>
      <c r="E60" s="87">
        <f t="shared" si="2"/>
        <v>0</v>
      </c>
    </row>
    <row r="61" spans="1:28" ht="49.5" customHeight="1" thickBot="1" x14ac:dyDescent="0.35">
      <c r="A61" s="32"/>
      <c r="B61" s="14"/>
      <c r="C61" s="14"/>
      <c r="D61" s="3"/>
      <c r="E61" s="3"/>
    </row>
    <row r="62" spans="1:28" ht="49.5" customHeight="1" x14ac:dyDescent="0.3">
      <c r="A62" s="88" t="s">
        <v>22</v>
      </c>
      <c r="B62" s="89" t="s">
        <v>31</v>
      </c>
      <c r="C62" s="89" t="s">
        <v>217</v>
      </c>
      <c r="D62" s="90"/>
      <c r="E62" s="91"/>
    </row>
    <row r="63" spans="1:28" s="81" customFormat="1" ht="49.5" customHeight="1" x14ac:dyDescent="0.2">
      <c r="C63" s="81" t="s">
        <v>316</v>
      </c>
      <c r="D63" s="82">
        <v>5000</v>
      </c>
    </row>
    <row r="64" spans="1:28" ht="49.5" customHeight="1" x14ac:dyDescent="0.3">
      <c r="A64" s="77"/>
      <c r="B64" s="81" t="s">
        <v>144</v>
      </c>
      <c r="C64" s="81" t="s">
        <v>210</v>
      </c>
      <c r="D64" s="82">
        <v>7860</v>
      </c>
      <c r="E64" s="83">
        <f t="shared" ref="E64:E78" si="3">D64*A64</f>
        <v>0</v>
      </c>
    </row>
    <row r="65" spans="1:5" ht="49.5" customHeight="1" x14ac:dyDescent="0.3">
      <c r="A65" s="77"/>
      <c r="B65" s="92" t="s">
        <v>32</v>
      </c>
      <c r="C65" s="93" t="s">
        <v>211</v>
      </c>
      <c r="D65" s="82">
        <v>4940</v>
      </c>
      <c r="E65" s="83">
        <f t="shared" si="3"/>
        <v>0</v>
      </c>
    </row>
    <row r="66" spans="1:5" ht="49.5" customHeight="1" x14ac:dyDescent="0.3">
      <c r="A66" s="77"/>
      <c r="B66" s="92" t="s">
        <v>33</v>
      </c>
      <c r="C66" s="92" t="s">
        <v>282</v>
      </c>
      <c r="D66" s="82">
        <v>11260</v>
      </c>
      <c r="E66" s="83">
        <f t="shared" si="3"/>
        <v>0</v>
      </c>
    </row>
    <row r="67" spans="1:5" ht="49.5" customHeight="1" x14ac:dyDescent="0.3">
      <c r="A67" s="77"/>
      <c r="B67" s="81" t="s">
        <v>34</v>
      </c>
      <c r="C67" s="81" t="s">
        <v>212</v>
      </c>
      <c r="D67" s="82">
        <v>3400</v>
      </c>
      <c r="E67" s="83">
        <f t="shared" si="3"/>
        <v>0</v>
      </c>
    </row>
    <row r="68" spans="1:5" ht="49.5" customHeight="1" x14ac:dyDescent="0.3">
      <c r="A68" s="77"/>
      <c r="B68" s="81" t="s">
        <v>157</v>
      </c>
      <c r="C68" s="81" t="s">
        <v>317</v>
      </c>
      <c r="D68" s="82">
        <v>24520</v>
      </c>
      <c r="E68" s="83">
        <f t="shared" si="3"/>
        <v>0</v>
      </c>
    </row>
    <row r="69" spans="1:5" ht="49.5" customHeight="1" x14ac:dyDescent="0.3">
      <c r="A69" s="77"/>
      <c r="B69" s="81" t="s">
        <v>151</v>
      </c>
      <c r="C69" s="81" t="s">
        <v>318</v>
      </c>
      <c r="D69" s="82">
        <v>28950</v>
      </c>
      <c r="E69" s="83">
        <f t="shared" si="3"/>
        <v>0</v>
      </c>
    </row>
    <row r="70" spans="1:5" ht="49.5" customHeight="1" x14ac:dyDescent="0.3">
      <c r="A70" s="77"/>
      <c r="B70" s="81" t="s">
        <v>158</v>
      </c>
      <c r="C70" s="81" t="s">
        <v>319</v>
      </c>
      <c r="D70" s="82">
        <v>25650</v>
      </c>
      <c r="E70" s="83">
        <f t="shared" si="3"/>
        <v>0</v>
      </c>
    </row>
    <row r="71" spans="1:5" ht="49.5" customHeight="1" x14ac:dyDescent="0.3">
      <c r="A71" s="77"/>
      <c r="B71" s="81" t="s">
        <v>152</v>
      </c>
      <c r="C71" s="81" t="s">
        <v>320</v>
      </c>
      <c r="D71" s="82">
        <v>31220</v>
      </c>
      <c r="E71" s="83">
        <f t="shared" si="3"/>
        <v>0</v>
      </c>
    </row>
    <row r="72" spans="1:5" ht="49.5" customHeight="1" x14ac:dyDescent="0.3">
      <c r="A72" s="77"/>
      <c r="B72" s="95" t="s">
        <v>160</v>
      </c>
      <c r="C72" s="95" t="s">
        <v>213</v>
      </c>
      <c r="D72" s="82">
        <v>5420</v>
      </c>
      <c r="E72" s="83">
        <f t="shared" si="3"/>
        <v>0</v>
      </c>
    </row>
    <row r="73" spans="1:5" ht="89" customHeight="1" x14ac:dyDescent="0.3">
      <c r="A73" s="77"/>
      <c r="B73" s="95" t="s">
        <v>159</v>
      </c>
      <c r="C73" s="95" t="s">
        <v>299</v>
      </c>
      <c r="D73" s="82">
        <v>4430</v>
      </c>
      <c r="E73" s="83">
        <f t="shared" si="3"/>
        <v>0</v>
      </c>
    </row>
    <row r="74" spans="1:5" ht="49.5" customHeight="1" x14ac:dyDescent="0.3">
      <c r="A74" s="77"/>
      <c r="B74" s="95" t="s">
        <v>35</v>
      </c>
      <c r="C74" s="95" t="s">
        <v>300</v>
      </c>
      <c r="D74" s="82">
        <v>1180</v>
      </c>
      <c r="E74" s="83">
        <f t="shared" si="3"/>
        <v>0</v>
      </c>
    </row>
    <row r="75" spans="1:5" ht="49.5" customHeight="1" x14ac:dyDescent="0.3">
      <c r="A75" s="77"/>
      <c r="B75" s="95" t="s">
        <v>36</v>
      </c>
      <c r="C75" s="95" t="s">
        <v>214</v>
      </c>
      <c r="D75" s="82">
        <v>6110</v>
      </c>
      <c r="E75" s="83">
        <f t="shared" si="3"/>
        <v>0</v>
      </c>
    </row>
    <row r="76" spans="1:5" ht="49.5" customHeight="1" x14ac:dyDescent="0.3">
      <c r="A76" s="77"/>
      <c r="B76" s="95" t="s">
        <v>37</v>
      </c>
      <c r="C76" s="95" t="s">
        <v>215</v>
      </c>
      <c r="D76" s="82">
        <v>6880</v>
      </c>
      <c r="E76" s="83">
        <f t="shared" si="3"/>
        <v>0</v>
      </c>
    </row>
    <row r="77" spans="1:5" ht="49.5" customHeight="1" x14ac:dyDescent="0.3">
      <c r="A77" s="77"/>
      <c r="B77" s="95" t="s">
        <v>38</v>
      </c>
      <c r="C77" s="95" t="s">
        <v>216</v>
      </c>
      <c r="D77" s="82">
        <v>7080</v>
      </c>
      <c r="E77" s="83">
        <f t="shared" si="3"/>
        <v>0</v>
      </c>
    </row>
    <row r="78" spans="1:5" ht="59" thickBot="1" x14ac:dyDescent="0.35">
      <c r="A78" s="84"/>
      <c r="B78" s="96" t="s">
        <v>91</v>
      </c>
      <c r="C78" s="96" t="s">
        <v>283</v>
      </c>
      <c r="D78" s="86">
        <v>3300</v>
      </c>
      <c r="E78" s="87">
        <f t="shared" si="3"/>
        <v>0</v>
      </c>
    </row>
    <row r="79" spans="1:5" ht="49.5" customHeight="1" thickBot="1" x14ac:dyDescent="0.35">
      <c r="A79" s="32"/>
      <c r="B79" s="2"/>
      <c r="C79" s="2"/>
      <c r="D79" s="3"/>
      <c r="E79" s="3"/>
    </row>
    <row r="80" spans="1:5" ht="49.5" customHeight="1" x14ac:dyDescent="0.3">
      <c r="A80" s="88" t="s">
        <v>22</v>
      </c>
      <c r="B80" s="89" t="s">
        <v>39</v>
      </c>
      <c r="C80" s="89" t="s">
        <v>218</v>
      </c>
      <c r="D80" s="90"/>
      <c r="E80" s="91"/>
    </row>
    <row r="81" spans="1:10" ht="49.5" customHeight="1" x14ac:dyDescent="0.3">
      <c r="A81" s="77"/>
      <c r="B81" s="95" t="s">
        <v>145</v>
      </c>
      <c r="C81" s="95" t="s">
        <v>289</v>
      </c>
      <c r="D81" s="82">
        <v>28970</v>
      </c>
      <c r="E81" s="83">
        <f t="shared" ref="E81:E101" si="4">D81*A81</f>
        <v>0</v>
      </c>
    </row>
    <row r="82" spans="1:10" ht="49.5" customHeight="1" x14ac:dyDescent="0.3">
      <c r="A82" s="77"/>
      <c r="B82" s="95" t="s">
        <v>146</v>
      </c>
      <c r="C82" s="95" t="s">
        <v>301</v>
      </c>
      <c r="D82" s="82">
        <v>32370</v>
      </c>
      <c r="E82" s="83">
        <f>D82*A82</f>
        <v>0</v>
      </c>
    </row>
    <row r="83" spans="1:10" ht="49.5" customHeight="1" x14ac:dyDescent="0.3">
      <c r="A83" s="77"/>
      <c r="B83" s="95" t="s">
        <v>92</v>
      </c>
      <c r="C83" s="95" t="s">
        <v>290</v>
      </c>
      <c r="D83" s="82">
        <v>14330</v>
      </c>
      <c r="E83" s="83">
        <f t="shared" si="4"/>
        <v>0</v>
      </c>
    </row>
    <row r="84" spans="1:10" ht="49.5" customHeight="1" x14ac:dyDescent="0.3">
      <c r="A84" s="77"/>
      <c r="B84" s="95" t="s">
        <v>147</v>
      </c>
      <c r="C84" s="95" t="s">
        <v>291</v>
      </c>
      <c r="D84" s="82">
        <v>31260</v>
      </c>
      <c r="E84" s="83">
        <f t="shared" si="4"/>
        <v>0</v>
      </c>
    </row>
    <row r="85" spans="1:10" ht="49.5" customHeight="1" x14ac:dyDescent="0.3">
      <c r="A85" s="77"/>
      <c r="B85" s="95" t="s">
        <v>148</v>
      </c>
      <c r="C85" s="95" t="s">
        <v>292</v>
      </c>
      <c r="D85" s="82">
        <v>35060</v>
      </c>
      <c r="E85" s="83">
        <f t="shared" si="4"/>
        <v>0</v>
      </c>
    </row>
    <row r="86" spans="1:10" ht="49.5" customHeight="1" x14ac:dyDescent="0.3">
      <c r="A86" s="77"/>
      <c r="B86" s="95" t="s">
        <v>109</v>
      </c>
      <c r="C86" s="95" t="s">
        <v>293</v>
      </c>
      <c r="D86" s="82">
        <v>17550</v>
      </c>
      <c r="E86" s="83">
        <f t="shared" si="4"/>
        <v>0</v>
      </c>
    </row>
    <row r="87" spans="1:10" ht="49.5" customHeight="1" x14ac:dyDescent="0.3">
      <c r="A87" s="77"/>
      <c r="B87" s="81" t="s">
        <v>40</v>
      </c>
      <c r="C87" s="81" t="s">
        <v>219</v>
      </c>
      <c r="D87" s="82">
        <v>2360</v>
      </c>
      <c r="E87" s="83">
        <f t="shared" si="4"/>
        <v>0</v>
      </c>
    </row>
    <row r="88" spans="1:10" ht="49.5" customHeight="1" x14ac:dyDescent="0.3">
      <c r="A88" s="77"/>
      <c r="B88" s="81" t="s">
        <v>76</v>
      </c>
      <c r="C88" s="81" t="s">
        <v>284</v>
      </c>
      <c r="D88" s="82">
        <v>13970</v>
      </c>
      <c r="E88" s="83">
        <f t="shared" si="4"/>
        <v>0</v>
      </c>
    </row>
    <row r="89" spans="1:10" s="2" customFormat="1" ht="49.5" customHeight="1" x14ac:dyDescent="0.2">
      <c r="A89" s="77"/>
      <c r="B89" s="95" t="s">
        <v>126</v>
      </c>
      <c r="C89" s="95" t="s">
        <v>285</v>
      </c>
      <c r="D89" s="82">
        <v>15510</v>
      </c>
      <c r="E89" s="83">
        <f t="shared" si="4"/>
        <v>0</v>
      </c>
      <c r="F89" s="47"/>
      <c r="G89" s="47"/>
      <c r="H89" s="47"/>
      <c r="I89" s="47"/>
      <c r="J89" s="47"/>
    </row>
    <row r="90" spans="1:10" s="2" customFormat="1" ht="49.5" customHeight="1" x14ac:dyDescent="0.2">
      <c r="A90" s="77"/>
      <c r="B90" s="95" t="s">
        <v>127</v>
      </c>
      <c r="C90" s="95" t="s">
        <v>294</v>
      </c>
      <c r="D90" s="82">
        <v>19810</v>
      </c>
      <c r="E90" s="83">
        <f t="shared" si="4"/>
        <v>0</v>
      </c>
      <c r="F90" s="47"/>
      <c r="G90" s="47"/>
      <c r="H90" s="47"/>
      <c r="I90" s="47"/>
      <c r="J90" s="47"/>
    </row>
    <row r="91" spans="1:10" s="2" customFormat="1" ht="49.5" customHeight="1" x14ac:dyDescent="0.2">
      <c r="A91" s="77"/>
      <c r="B91" s="95" t="s">
        <v>128</v>
      </c>
      <c r="C91" s="95" t="s">
        <v>295</v>
      </c>
      <c r="D91" s="82">
        <v>21630</v>
      </c>
      <c r="E91" s="83">
        <f t="shared" si="4"/>
        <v>0</v>
      </c>
      <c r="F91" s="47"/>
      <c r="G91" s="47"/>
      <c r="H91" s="47"/>
      <c r="I91" s="47"/>
      <c r="J91" s="47"/>
    </row>
    <row r="92" spans="1:10" s="2" customFormat="1" ht="49.5" customHeight="1" x14ac:dyDescent="0.2">
      <c r="A92" s="77"/>
      <c r="B92" s="95" t="s">
        <v>120</v>
      </c>
      <c r="C92" s="95" t="s">
        <v>220</v>
      </c>
      <c r="D92" s="82">
        <v>1170</v>
      </c>
      <c r="E92" s="83">
        <f t="shared" si="4"/>
        <v>0</v>
      </c>
      <c r="F92" s="47"/>
      <c r="G92" s="47"/>
      <c r="H92" s="47"/>
      <c r="I92" s="47"/>
      <c r="J92" s="47"/>
    </row>
    <row r="93" spans="1:10" ht="49.5" customHeight="1" x14ac:dyDescent="0.3">
      <c r="A93" s="77"/>
      <c r="B93" s="95" t="s">
        <v>41</v>
      </c>
      <c r="C93" s="95" t="s">
        <v>221</v>
      </c>
      <c r="D93" s="82">
        <v>1600</v>
      </c>
      <c r="E93" s="83">
        <f t="shared" si="4"/>
        <v>0</v>
      </c>
    </row>
    <row r="94" spans="1:10" ht="49.5" customHeight="1" x14ac:dyDescent="0.3">
      <c r="A94" s="77"/>
      <c r="B94" s="95" t="s">
        <v>42</v>
      </c>
      <c r="C94" s="95" t="s">
        <v>222</v>
      </c>
      <c r="D94" s="82">
        <v>200</v>
      </c>
      <c r="E94" s="83">
        <f t="shared" si="4"/>
        <v>0</v>
      </c>
    </row>
    <row r="95" spans="1:10" ht="49.5" customHeight="1" x14ac:dyDescent="0.3">
      <c r="A95" s="77"/>
      <c r="B95" s="95" t="s">
        <v>164</v>
      </c>
      <c r="C95" s="95" t="s">
        <v>321</v>
      </c>
      <c r="D95" s="82">
        <v>4290</v>
      </c>
      <c r="E95" s="83">
        <f t="shared" si="4"/>
        <v>0</v>
      </c>
    </row>
    <row r="96" spans="1:10" ht="49.5" customHeight="1" x14ac:dyDescent="0.3">
      <c r="A96" s="77"/>
      <c r="B96" s="95" t="s">
        <v>129</v>
      </c>
      <c r="C96" s="95" t="s">
        <v>303</v>
      </c>
      <c r="D96" s="82">
        <v>2620</v>
      </c>
      <c r="E96" s="83">
        <f t="shared" si="4"/>
        <v>0</v>
      </c>
    </row>
    <row r="97" spans="1:10" ht="49.5" customHeight="1" x14ac:dyDescent="0.3">
      <c r="A97" s="77"/>
      <c r="B97" s="95" t="s">
        <v>130</v>
      </c>
      <c r="C97" s="95" t="s">
        <v>302</v>
      </c>
      <c r="D97" s="82">
        <v>740</v>
      </c>
      <c r="E97" s="83">
        <f t="shared" si="4"/>
        <v>0</v>
      </c>
    </row>
    <row r="98" spans="1:10" ht="49.5" customHeight="1" x14ac:dyDescent="0.3">
      <c r="A98" s="77"/>
      <c r="B98" s="95" t="s">
        <v>170</v>
      </c>
      <c r="C98" s="95" t="s">
        <v>223</v>
      </c>
      <c r="D98" s="82">
        <v>1520</v>
      </c>
      <c r="E98" s="83">
        <f t="shared" si="4"/>
        <v>0</v>
      </c>
    </row>
    <row r="99" spans="1:10" s="2" customFormat="1" ht="49.5" customHeight="1" x14ac:dyDescent="0.2">
      <c r="A99" s="77"/>
      <c r="B99" s="95" t="s">
        <v>112</v>
      </c>
      <c r="C99" s="95" t="s">
        <v>224</v>
      </c>
      <c r="D99" s="82">
        <v>190</v>
      </c>
      <c r="E99" s="83">
        <f t="shared" si="4"/>
        <v>0</v>
      </c>
      <c r="F99" s="47"/>
      <c r="G99" s="47"/>
      <c r="H99" s="47"/>
      <c r="I99" s="47"/>
      <c r="J99" s="47"/>
    </row>
    <row r="100" spans="1:10" s="2" customFormat="1" ht="49.5" customHeight="1" x14ac:dyDescent="0.2">
      <c r="A100" s="77"/>
      <c r="B100" s="95" t="s">
        <v>131</v>
      </c>
      <c r="C100" s="95" t="s">
        <v>304</v>
      </c>
      <c r="D100" s="82">
        <v>2140</v>
      </c>
      <c r="E100" s="83">
        <f t="shared" si="4"/>
        <v>0</v>
      </c>
      <c r="F100" s="47"/>
      <c r="G100" s="47"/>
      <c r="H100" s="47"/>
      <c r="I100" s="47"/>
      <c r="J100" s="47"/>
    </row>
    <row r="101" spans="1:10" s="2" customFormat="1" ht="49.5" customHeight="1" thickBot="1" x14ac:dyDescent="0.25">
      <c r="A101" s="84"/>
      <c r="B101" s="96" t="s">
        <v>171</v>
      </c>
      <c r="C101" s="96" t="s">
        <v>322</v>
      </c>
      <c r="D101" s="86">
        <v>2590</v>
      </c>
      <c r="E101" s="87">
        <f t="shared" si="4"/>
        <v>0</v>
      </c>
      <c r="F101" s="47"/>
      <c r="G101" s="47"/>
      <c r="H101" s="47"/>
      <c r="I101" s="47"/>
      <c r="J101" s="47"/>
    </row>
    <row r="102" spans="1:10" s="2" customFormat="1" ht="49.5" customHeight="1" thickBot="1" x14ac:dyDescent="0.25">
      <c r="A102" s="32"/>
      <c r="D102" s="3"/>
      <c r="E102" s="3">
        <f>D102*A102</f>
        <v>0</v>
      </c>
      <c r="F102" s="47"/>
      <c r="G102" s="47"/>
      <c r="H102" s="47"/>
      <c r="I102" s="47"/>
      <c r="J102" s="47"/>
    </row>
    <row r="103" spans="1:10" ht="49.5" customHeight="1" x14ac:dyDescent="0.3">
      <c r="A103" s="88" t="s">
        <v>22</v>
      </c>
      <c r="B103" s="89" t="s">
        <v>43</v>
      </c>
      <c r="C103" s="89" t="s">
        <v>225</v>
      </c>
      <c r="D103" s="90"/>
      <c r="E103" s="91"/>
    </row>
    <row r="104" spans="1:10" ht="49.5" customHeight="1" x14ac:dyDescent="0.3">
      <c r="A104" s="77"/>
      <c r="B104" s="81" t="s">
        <v>77</v>
      </c>
      <c r="C104" s="81" t="s">
        <v>226</v>
      </c>
      <c r="D104" s="82">
        <v>5570</v>
      </c>
      <c r="E104" s="83">
        <f t="shared" ref="E104:E121" si="5">D104*A104</f>
        <v>0</v>
      </c>
    </row>
    <row r="105" spans="1:10" ht="49.5" customHeight="1" x14ac:dyDescent="0.3">
      <c r="A105" s="77"/>
      <c r="B105" s="81" t="s">
        <v>153</v>
      </c>
      <c r="C105" s="81" t="s">
        <v>227</v>
      </c>
      <c r="D105" s="82">
        <v>1240</v>
      </c>
      <c r="E105" s="83">
        <f t="shared" si="5"/>
        <v>0</v>
      </c>
    </row>
    <row r="106" spans="1:10" ht="49.5" customHeight="1" x14ac:dyDescent="0.3">
      <c r="A106" s="77"/>
      <c r="B106" s="81"/>
      <c r="C106" s="130" t="s">
        <v>331</v>
      </c>
      <c r="D106" s="82">
        <v>3290</v>
      </c>
      <c r="E106" s="83"/>
    </row>
    <row r="107" spans="1:10" ht="49.5" customHeight="1" x14ac:dyDescent="0.3">
      <c r="A107" s="77"/>
      <c r="B107" s="81" t="s">
        <v>132</v>
      </c>
      <c r="C107" s="130" t="s">
        <v>228</v>
      </c>
      <c r="D107" s="82">
        <v>3290</v>
      </c>
      <c r="E107" s="83">
        <f t="shared" si="5"/>
        <v>0</v>
      </c>
    </row>
    <row r="108" spans="1:10" ht="49.5" customHeight="1" x14ac:dyDescent="0.3">
      <c r="A108" s="77"/>
      <c r="B108" s="95" t="s">
        <v>84</v>
      </c>
      <c r="C108" s="95" t="s">
        <v>229</v>
      </c>
      <c r="D108" s="82">
        <v>1240</v>
      </c>
      <c r="E108" s="83">
        <f t="shared" si="5"/>
        <v>0</v>
      </c>
    </row>
    <row r="109" spans="1:10" s="95" customFormat="1" ht="49.5" customHeight="1" x14ac:dyDescent="0.2">
      <c r="B109" s="95" t="s">
        <v>305</v>
      </c>
      <c r="C109" s="95" t="s">
        <v>306</v>
      </c>
      <c r="D109" s="82">
        <v>740</v>
      </c>
    </row>
    <row r="110" spans="1:10" ht="49.5" customHeight="1" x14ac:dyDescent="0.3">
      <c r="A110" s="77"/>
      <c r="B110" s="95" t="s">
        <v>134</v>
      </c>
      <c r="C110" s="95" t="s">
        <v>230</v>
      </c>
      <c r="D110" s="82">
        <v>6250</v>
      </c>
      <c r="E110" s="83">
        <f t="shared" si="5"/>
        <v>0</v>
      </c>
    </row>
    <row r="111" spans="1:10" ht="49.5" customHeight="1" x14ac:dyDescent="0.3">
      <c r="A111" s="77"/>
      <c r="B111" s="95" t="s">
        <v>133</v>
      </c>
      <c r="C111" s="95" t="s">
        <v>231</v>
      </c>
      <c r="D111" s="82">
        <v>6250</v>
      </c>
      <c r="E111" s="83">
        <f>D111*A111</f>
        <v>0</v>
      </c>
    </row>
    <row r="112" spans="1:10" ht="49.5" customHeight="1" x14ac:dyDescent="0.3">
      <c r="A112" s="77"/>
      <c r="B112" s="95" t="s">
        <v>135</v>
      </c>
      <c r="C112" s="95" t="s">
        <v>232</v>
      </c>
      <c r="D112" s="82">
        <v>2020</v>
      </c>
      <c r="E112" s="83">
        <f t="shared" si="5"/>
        <v>0</v>
      </c>
    </row>
    <row r="113" spans="1:5" ht="49.5" customHeight="1" x14ac:dyDescent="0.3">
      <c r="A113" s="77"/>
      <c r="B113" s="95" t="s">
        <v>136</v>
      </c>
      <c r="C113" s="95" t="s">
        <v>233</v>
      </c>
      <c r="D113" s="82">
        <v>2020</v>
      </c>
      <c r="E113" s="83">
        <f t="shared" si="5"/>
        <v>0</v>
      </c>
    </row>
    <row r="114" spans="1:5" ht="49.5" customHeight="1" x14ac:dyDescent="0.3">
      <c r="A114" s="77"/>
      <c r="B114" s="95" t="s">
        <v>44</v>
      </c>
      <c r="C114" s="95" t="s">
        <v>234</v>
      </c>
      <c r="D114" s="82">
        <v>1200</v>
      </c>
      <c r="E114" s="83">
        <f t="shared" si="5"/>
        <v>0</v>
      </c>
    </row>
    <row r="115" spans="1:5" ht="49.5" customHeight="1" x14ac:dyDescent="0.3">
      <c r="A115" s="77"/>
      <c r="B115" s="95" t="s">
        <v>137</v>
      </c>
      <c r="C115" s="95" t="s">
        <v>286</v>
      </c>
      <c r="D115" s="82">
        <v>1400</v>
      </c>
      <c r="E115" s="83">
        <f t="shared" si="5"/>
        <v>0</v>
      </c>
    </row>
    <row r="116" spans="1:5" ht="49.5" customHeight="1" x14ac:dyDescent="0.3">
      <c r="A116" s="77"/>
      <c r="B116" s="95" t="s">
        <v>138</v>
      </c>
      <c r="C116" s="95" t="s">
        <v>287</v>
      </c>
      <c r="D116" s="82">
        <v>1860</v>
      </c>
      <c r="E116" s="83">
        <f t="shared" si="5"/>
        <v>0</v>
      </c>
    </row>
    <row r="117" spans="1:5" ht="49.5" customHeight="1" x14ac:dyDescent="0.3">
      <c r="A117" s="77"/>
      <c r="B117" s="95" t="s">
        <v>93</v>
      </c>
      <c r="C117" s="95" t="s">
        <v>235</v>
      </c>
      <c r="D117" s="82">
        <v>1090</v>
      </c>
      <c r="E117" s="83">
        <f t="shared" si="5"/>
        <v>0</v>
      </c>
    </row>
    <row r="118" spans="1:5" ht="49.5" customHeight="1" x14ac:dyDescent="0.3">
      <c r="A118" s="77"/>
      <c r="B118" s="95" t="s">
        <v>94</v>
      </c>
      <c r="C118" s="95" t="s">
        <v>236</v>
      </c>
      <c r="D118" s="82">
        <v>3070</v>
      </c>
      <c r="E118" s="83">
        <f t="shared" si="5"/>
        <v>0</v>
      </c>
    </row>
    <row r="119" spans="1:5" ht="49.5" customHeight="1" x14ac:dyDescent="0.3">
      <c r="A119" s="77"/>
      <c r="B119" s="95" t="s">
        <v>95</v>
      </c>
      <c r="C119" s="95" t="s">
        <v>288</v>
      </c>
      <c r="D119" s="82">
        <v>9690</v>
      </c>
      <c r="E119" s="83">
        <f t="shared" si="5"/>
        <v>0</v>
      </c>
    </row>
    <row r="120" spans="1:5" ht="49.5" customHeight="1" x14ac:dyDescent="0.3">
      <c r="A120" s="77"/>
      <c r="B120" s="95" t="s">
        <v>114</v>
      </c>
      <c r="C120" s="95" t="s">
        <v>237</v>
      </c>
      <c r="D120" s="82">
        <v>3660</v>
      </c>
      <c r="E120" s="83">
        <f t="shared" si="5"/>
        <v>0</v>
      </c>
    </row>
    <row r="121" spans="1:5" ht="49.5" customHeight="1" x14ac:dyDescent="0.3">
      <c r="A121" s="77"/>
      <c r="B121" s="95" t="s">
        <v>45</v>
      </c>
      <c r="C121" s="95" t="s">
        <v>238</v>
      </c>
      <c r="D121" s="82">
        <v>310</v>
      </c>
      <c r="E121" s="83">
        <f t="shared" si="5"/>
        <v>0</v>
      </c>
    </row>
    <row r="122" spans="1:5" ht="49.5" customHeight="1" thickBot="1" x14ac:dyDescent="0.35">
      <c r="A122" s="32"/>
      <c r="B122" s="2"/>
      <c r="C122" s="2"/>
      <c r="D122" s="41"/>
      <c r="E122" s="3"/>
    </row>
    <row r="123" spans="1:5" ht="49.5" customHeight="1" x14ac:dyDescent="0.3">
      <c r="A123" s="88" t="s">
        <v>22</v>
      </c>
      <c r="B123" s="89" t="s">
        <v>46</v>
      </c>
      <c r="C123" s="89" t="s">
        <v>239</v>
      </c>
      <c r="D123" s="90"/>
      <c r="E123" s="91"/>
    </row>
    <row r="124" spans="1:5" ht="49.5" customHeight="1" x14ac:dyDescent="0.3">
      <c r="A124" s="77"/>
      <c r="B124" s="95" t="s">
        <v>102</v>
      </c>
      <c r="C124" s="81" t="s">
        <v>240</v>
      </c>
      <c r="D124" s="94" t="s">
        <v>47</v>
      </c>
      <c r="E124" s="83"/>
    </row>
    <row r="125" spans="1:5" ht="49.5" customHeight="1" x14ac:dyDescent="0.3">
      <c r="A125" s="77"/>
      <c r="B125" s="81" t="s">
        <v>103</v>
      </c>
      <c r="C125" s="81" t="s">
        <v>242</v>
      </c>
      <c r="D125" s="94">
        <v>750</v>
      </c>
      <c r="E125" s="83">
        <f t="shared" ref="E125:E126" si="6">D125*A125</f>
        <v>0</v>
      </c>
    </row>
    <row r="126" spans="1:5" ht="49.5" customHeight="1" thickBot="1" x14ac:dyDescent="0.35">
      <c r="A126" s="84"/>
      <c r="B126" s="85" t="s">
        <v>104</v>
      </c>
      <c r="C126" s="85" t="s">
        <v>241</v>
      </c>
      <c r="D126" s="97">
        <v>750</v>
      </c>
      <c r="E126" s="87">
        <f>D126*A126</f>
        <v>0</v>
      </c>
    </row>
    <row r="127" spans="1:5" ht="49.5" customHeight="1" thickBot="1" x14ac:dyDescent="0.35">
      <c r="A127" s="32"/>
      <c r="B127" s="14"/>
      <c r="C127" s="14"/>
      <c r="D127" s="40"/>
      <c r="E127" s="3"/>
    </row>
    <row r="128" spans="1:5" ht="49.5" customHeight="1" x14ac:dyDescent="0.3">
      <c r="A128" s="88" t="s">
        <v>22</v>
      </c>
      <c r="B128" s="89" t="s">
        <v>48</v>
      </c>
      <c r="C128" s="89" t="s">
        <v>243</v>
      </c>
      <c r="D128" s="90"/>
      <c r="E128" s="91"/>
    </row>
    <row r="129" spans="1:10" ht="49.5" customHeight="1" x14ac:dyDescent="0.3">
      <c r="A129" s="77"/>
      <c r="B129" s="81" t="s">
        <v>165</v>
      </c>
      <c r="C129" s="81" t="s">
        <v>244</v>
      </c>
      <c r="D129" s="82">
        <v>7800</v>
      </c>
      <c r="E129" s="83">
        <f t="shared" ref="E129:E155" si="7">D129*A129</f>
        <v>0</v>
      </c>
    </row>
    <row r="130" spans="1:10" ht="49.5" customHeight="1" x14ac:dyDescent="0.3">
      <c r="A130" s="77"/>
      <c r="B130" s="81" t="s">
        <v>166</v>
      </c>
      <c r="C130" s="81" t="s">
        <v>323</v>
      </c>
      <c r="D130" s="82">
        <v>4560</v>
      </c>
      <c r="E130" s="83">
        <f t="shared" si="7"/>
        <v>0</v>
      </c>
    </row>
    <row r="131" spans="1:10" ht="49.5" customHeight="1" x14ac:dyDescent="0.3">
      <c r="A131" s="77"/>
      <c r="B131" s="81" t="s">
        <v>49</v>
      </c>
      <c r="C131" s="81" t="s">
        <v>307</v>
      </c>
      <c r="D131" s="82">
        <v>3640</v>
      </c>
      <c r="E131" s="83">
        <f t="shared" si="7"/>
        <v>0</v>
      </c>
    </row>
    <row r="132" spans="1:10" ht="49.5" customHeight="1" x14ac:dyDescent="0.3">
      <c r="A132" s="77"/>
      <c r="B132" s="81" t="s">
        <v>96</v>
      </c>
      <c r="C132" s="81" t="s">
        <v>324</v>
      </c>
      <c r="D132" s="82">
        <v>3880</v>
      </c>
      <c r="E132" s="83">
        <f t="shared" si="7"/>
        <v>0</v>
      </c>
    </row>
    <row r="133" spans="1:10" ht="49.5" customHeight="1" x14ac:dyDescent="0.3">
      <c r="A133" s="77"/>
      <c r="B133" s="81"/>
      <c r="C133" s="81" t="s">
        <v>245</v>
      </c>
      <c r="D133" s="82">
        <v>1590</v>
      </c>
      <c r="E133" s="83">
        <f>D133*A133</f>
        <v>0</v>
      </c>
    </row>
    <row r="134" spans="1:10" ht="58" x14ac:dyDescent="0.3">
      <c r="A134" s="77"/>
      <c r="B134" s="81" t="s">
        <v>167</v>
      </c>
      <c r="C134" s="81" t="s">
        <v>325</v>
      </c>
      <c r="D134" s="82">
        <v>3360</v>
      </c>
      <c r="E134" s="83">
        <f t="shared" si="7"/>
        <v>0</v>
      </c>
    </row>
    <row r="135" spans="1:10" ht="58" x14ac:dyDescent="0.3">
      <c r="A135" s="77"/>
      <c r="B135" s="81" t="s">
        <v>168</v>
      </c>
      <c r="C135" s="81" t="s">
        <v>326</v>
      </c>
      <c r="D135" s="82">
        <v>2930</v>
      </c>
      <c r="E135" s="83">
        <f t="shared" si="7"/>
        <v>0</v>
      </c>
    </row>
    <row r="136" spans="1:10" ht="49.5" customHeight="1" x14ac:dyDescent="0.3">
      <c r="A136" s="77"/>
      <c r="B136" s="81" t="s">
        <v>124</v>
      </c>
      <c r="C136" s="81" t="s">
        <v>330</v>
      </c>
      <c r="D136" s="82">
        <v>2670</v>
      </c>
      <c r="E136" s="83">
        <f t="shared" si="7"/>
        <v>0</v>
      </c>
    </row>
    <row r="137" spans="1:10" ht="49.5" customHeight="1" x14ac:dyDescent="0.3">
      <c r="A137" s="77"/>
      <c r="B137" s="81" t="s">
        <v>50</v>
      </c>
      <c r="C137" s="81" t="s">
        <v>246</v>
      </c>
      <c r="D137" s="82">
        <v>2210</v>
      </c>
      <c r="E137" s="83">
        <f t="shared" si="7"/>
        <v>0</v>
      </c>
    </row>
    <row r="138" spans="1:10" ht="49.5" customHeight="1" x14ac:dyDescent="0.3">
      <c r="A138" s="77"/>
      <c r="B138" s="81" t="s">
        <v>51</v>
      </c>
      <c r="C138" s="81" t="s">
        <v>247</v>
      </c>
      <c r="D138" s="82">
        <v>2600</v>
      </c>
      <c r="E138" s="83">
        <f t="shared" si="7"/>
        <v>0</v>
      </c>
    </row>
    <row r="139" spans="1:10" ht="49.5" customHeight="1" x14ac:dyDescent="0.3">
      <c r="A139" s="77"/>
      <c r="B139" s="81" t="s">
        <v>161</v>
      </c>
      <c r="C139" s="81" t="s">
        <v>327</v>
      </c>
      <c r="D139" s="82">
        <v>800</v>
      </c>
      <c r="E139" s="83">
        <f t="shared" si="7"/>
        <v>0</v>
      </c>
    </row>
    <row r="140" spans="1:10" ht="49.5" customHeight="1" x14ac:dyDescent="0.3">
      <c r="A140" s="77"/>
      <c r="B140" s="81" t="s">
        <v>105</v>
      </c>
      <c r="C140" s="81" t="s">
        <v>248</v>
      </c>
      <c r="D140" s="82">
        <v>3850</v>
      </c>
      <c r="E140" s="83">
        <f t="shared" si="7"/>
        <v>0</v>
      </c>
    </row>
    <row r="141" spans="1:10" ht="49.5" customHeight="1" x14ac:dyDescent="0.2">
      <c r="A141" s="77"/>
      <c r="B141" s="81" t="s">
        <v>110</v>
      </c>
      <c r="C141" s="81" t="s">
        <v>308</v>
      </c>
      <c r="D141" s="82">
        <v>3410</v>
      </c>
      <c r="E141" s="83">
        <f t="shared" si="7"/>
        <v>0</v>
      </c>
      <c r="F141"/>
      <c r="G141"/>
      <c r="H141"/>
      <c r="I141"/>
      <c r="J141"/>
    </row>
    <row r="142" spans="1:10" ht="49.5" customHeight="1" x14ac:dyDescent="0.2">
      <c r="A142" s="77"/>
      <c r="B142" s="81"/>
      <c r="C142" s="81" t="s">
        <v>296</v>
      </c>
      <c r="D142" s="82">
        <v>1660</v>
      </c>
      <c r="E142" s="83">
        <f t="shared" si="7"/>
        <v>0</v>
      </c>
      <c r="F142"/>
      <c r="G142"/>
      <c r="H142"/>
      <c r="I142"/>
      <c r="J142"/>
    </row>
    <row r="143" spans="1:10" ht="49.5" customHeight="1" x14ac:dyDescent="0.2">
      <c r="A143" s="77"/>
      <c r="B143" s="81" t="s">
        <v>172</v>
      </c>
      <c r="C143" s="81" t="s">
        <v>333</v>
      </c>
      <c r="D143" s="82">
        <v>13120</v>
      </c>
      <c r="E143" s="83">
        <f t="shared" si="7"/>
        <v>0</v>
      </c>
      <c r="F143"/>
      <c r="G143"/>
      <c r="H143"/>
      <c r="I143"/>
      <c r="J143"/>
    </row>
    <row r="144" spans="1:10" ht="49.5" customHeight="1" x14ac:dyDescent="0.2">
      <c r="A144" s="77"/>
      <c r="B144" s="81" t="s">
        <v>173</v>
      </c>
      <c r="C144" s="81" t="s">
        <v>334</v>
      </c>
      <c r="D144" s="82">
        <v>4720</v>
      </c>
      <c r="E144" s="83">
        <f t="shared" si="7"/>
        <v>0</v>
      </c>
      <c r="F144"/>
      <c r="G144"/>
      <c r="H144"/>
      <c r="I144"/>
      <c r="J144"/>
    </row>
    <row r="145" spans="1:10" ht="49.5" customHeight="1" x14ac:dyDescent="0.2">
      <c r="A145" s="77"/>
      <c r="B145" s="81" t="s">
        <v>174</v>
      </c>
      <c r="C145" s="81" t="s">
        <v>335</v>
      </c>
      <c r="D145" s="82">
        <v>5350</v>
      </c>
      <c r="E145" s="83">
        <f t="shared" si="7"/>
        <v>0</v>
      </c>
      <c r="F145"/>
      <c r="G145"/>
      <c r="H145"/>
      <c r="I145"/>
      <c r="J145"/>
    </row>
    <row r="146" spans="1:10" ht="49.5" customHeight="1" thickBot="1" x14ac:dyDescent="0.25">
      <c r="A146" s="77"/>
      <c r="B146" s="81" t="s">
        <v>52</v>
      </c>
      <c r="C146" s="81" t="s">
        <v>336</v>
      </c>
      <c r="D146" s="97" t="s">
        <v>97</v>
      </c>
      <c r="E146" s="83"/>
      <c r="F146"/>
      <c r="G146"/>
      <c r="H146"/>
      <c r="I146"/>
      <c r="J146"/>
    </row>
    <row r="147" spans="1:10" ht="49.5" customHeight="1" x14ac:dyDescent="0.2">
      <c r="A147" s="77"/>
      <c r="B147" s="81" t="s">
        <v>53</v>
      </c>
      <c r="C147" s="81" t="s">
        <v>249</v>
      </c>
      <c r="D147" s="82">
        <v>790</v>
      </c>
      <c r="E147" s="83">
        <f t="shared" si="7"/>
        <v>0</v>
      </c>
      <c r="F147"/>
      <c r="G147"/>
      <c r="H147"/>
      <c r="I147"/>
      <c r="J147"/>
    </row>
    <row r="148" spans="1:10" ht="49.5" customHeight="1" x14ac:dyDescent="0.2">
      <c r="A148" s="77"/>
      <c r="B148" s="81" t="s">
        <v>54</v>
      </c>
      <c r="C148" s="81" t="s">
        <v>250</v>
      </c>
      <c r="D148" s="82">
        <v>580</v>
      </c>
      <c r="E148" s="83">
        <f t="shared" si="7"/>
        <v>0</v>
      </c>
      <c r="F148"/>
      <c r="G148"/>
      <c r="H148"/>
      <c r="I148"/>
      <c r="J148"/>
    </row>
    <row r="149" spans="1:10" ht="49.5" customHeight="1" x14ac:dyDescent="0.2">
      <c r="A149" s="77"/>
      <c r="B149" s="81" t="s">
        <v>55</v>
      </c>
      <c r="C149" s="81" t="s">
        <v>251</v>
      </c>
      <c r="D149" s="82">
        <v>590</v>
      </c>
      <c r="E149" s="83">
        <f t="shared" si="7"/>
        <v>0</v>
      </c>
      <c r="F149"/>
      <c r="G149"/>
      <c r="H149"/>
      <c r="I149"/>
      <c r="J149"/>
    </row>
    <row r="150" spans="1:10" ht="49.5" customHeight="1" x14ac:dyDescent="0.2">
      <c r="A150" s="77"/>
      <c r="B150" s="81" t="s">
        <v>141</v>
      </c>
      <c r="C150" s="81" t="s">
        <v>252</v>
      </c>
      <c r="D150" s="82">
        <v>3230</v>
      </c>
      <c r="E150" s="83">
        <f>D150*A150</f>
        <v>0</v>
      </c>
      <c r="F150"/>
      <c r="G150"/>
      <c r="H150"/>
      <c r="I150"/>
      <c r="J150"/>
    </row>
    <row r="151" spans="1:10" ht="49.5" customHeight="1" x14ac:dyDescent="0.2">
      <c r="A151" s="77"/>
      <c r="B151" s="81" t="s">
        <v>118</v>
      </c>
      <c r="C151" s="81" t="s">
        <v>253</v>
      </c>
      <c r="D151" s="82">
        <v>5060</v>
      </c>
      <c r="E151" s="83">
        <f t="shared" si="7"/>
        <v>0</v>
      </c>
      <c r="F151"/>
      <c r="G151"/>
      <c r="H151"/>
      <c r="I151"/>
      <c r="J151"/>
    </row>
    <row r="152" spans="1:10" ht="49.5" customHeight="1" x14ac:dyDescent="0.2">
      <c r="A152" s="77"/>
      <c r="B152" s="81" t="s">
        <v>56</v>
      </c>
      <c r="C152" s="81" t="s">
        <v>254</v>
      </c>
      <c r="D152" s="82">
        <v>2140</v>
      </c>
      <c r="E152" s="83">
        <f t="shared" si="7"/>
        <v>0</v>
      </c>
      <c r="F152"/>
      <c r="G152"/>
      <c r="H152"/>
      <c r="I152"/>
      <c r="J152"/>
    </row>
    <row r="153" spans="1:10" ht="49.5" customHeight="1" x14ac:dyDescent="0.2">
      <c r="A153" s="77"/>
      <c r="B153" s="81" t="s">
        <v>57</v>
      </c>
      <c r="C153" s="81" t="s">
        <v>255</v>
      </c>
      <c r="D153" s="82">
        <v>4560</v>
      </c>
      <c r="E153" s="83">
        <f t="shared" si="7"/>
        <v>0</v>
      </c>
      <c r="F153"/>
      <c r="G153"/>
      <c r="H153"/>
      <c r="I153"/>
      <c r="J153"/>
    </row>
    <row r="154" spans="1:10" ht="49.5" customHeight="1" x14ac:dyDescent="0.2">
      <c r="A154" s="77"/>
      <c r="B154" s="81" t="s">
        <v>142</v>
      </c>
      <c r="C154" s="81" t="s">
        <v>328</v>
      </c>
      <c r="D154" s="82">
        <v>13790</v>
      </c>
      <c r="E154" s="83">
        <f t="shared" si="7"/>
        <v>0</v>
      </c>
      <c r="F154"/>
      <c r="G154"/>
      <c r="H154"/>
      <c r="I154"/>
      <c r="J154"/>
    </row>
    <row r="155" spans="1:10" ht="49.5" customHeight="1" thickBot="1" x14ac:dyDescent="0.25">
      <c r="A155" s="84"/>
      <c r="B155" s="85" t="s">
        <v>149</v>
      </c>
      <c r="C155" s="85" t="s">
        <v>256</v>
      </c>
      <c r="D155" s="86">
        <v>1070</v>
      </c>
      <c r="E155" s="87">
        <f t="shared" si="7"/>
        <v>0</v>
      </c>
      <c r="F155"/>
      <c r="G155"/>
      <c r="H155"/>
      <c r="I155"/>
      <c r="J155"/>
    </row>
    <row r="156" spans="1:10" ht="49.5" customHeight="1" thickBot="1" x14ac:dyDescent="0.25">
      <c r="A156" s="32"/>
      <c r="B156" s="14"/>
      <c r="C156" s="14"/>
      <c r="D156" s="3"/>
      <c r="E156" s="3"/>
      <c r="F156"/>
      <c r="G156"/>
      <c r="H156"/>
      <c r="I156"/>
      <c r="J156"/>
    </row>
    <row r="157" spans="1:10" ht="49.5" customHeight="1" x14ac:dyDescent="0.2">
      <c r="A157" s="88" t="s">
        <v>22</v>
      </c>
      <c r="B157" s="89" t="s">
        <v>58</v>
      </c>
      <c r="C157" s="89" t="s">
        <v>272</v>
      </c>
      <c r="D157" s="90"/>
      <c r="E157" s="91"/>
      <c r="F157"/>
      <c r="G157"/>
      <c r="H157"/>
      <c r="I157"/>
      <c r="J157"/>
    </row>
    <row r="158" spans="1:10" ht="49.5" customHeight="1" x14ac:dyDescent="0.2">
      <c r="A158" s="77"/>
      <c r="B158" s="81" t="s">
        <v>59</v>
      </c>
      <c r="C158" s="81" t="s">
        <v>271</v>
      </c>
      <c r="D158" s="82">
        <v>90</v>
      </c>
      <c r="E158" s="83">
        <f t="shared" ref="E158:E165" si="8">D158*A158</f>
        <v>0</v>
      </c>
      <c r="F158"/>
      <c r="G158"/>
      <c r="H158"/>
      <c r="I158"/>
      <c r="J158"/>
    </row>
    <row r="159" spans="1:10" ht="49.5" customHeight="1" x14ac:dyDescent="0.2">
      <c r="A159" s="77"/>
      <c r="B159" s="81" t="s">
        <v>125</v>
      </c>
      <c r="C159" s="81" t="s">
        <v>270</v>
      </c>
      <c r="D159" s="82">
        <v>2350</v>
      </c>
      <c r="E159" s="83">
        <f t="shared" si="8"/>
        <v>0</v>
      </c>
      <c r="F159"/>
      <c r="G159"/>
      <c r="H159"/>
      <c r="I159"/>
      <c r="J159"/>
    </row>
    <row r="160" spans="1:10" ht="49.5" customHeight="1" x14ac:dyDescent="0.2">
      <c r="A160" s="77"/>
      <c r="B160" s="81" t="s">
        <v>60</v>
      </c>
      <c r="C160" s="81" t="s">
        <v>269</v>
      </c>
      <c r="D160" s="82">
        <v>1820</v>
      </c>
      <c r="E160" s="83">
        <f>D160*A160</f>
        <v>0</v>
      </c>
      <c r="F160"/>
      <c r="G160"/>
      <c r="H160"/>
      <c r="I160"/>
      <c r="J160"/>
    </row>
    <row r="161" spans="1:10" ht="49.5" customHeight="1" x14ac:dyDescent="0.2">
      <c r="A161" s="77"/>
      <c r="B161" s="81" t="s">
        <v>61</v>
      </c>
      <c r="C161" s="81" t="s">
        <v>268</v>
      </c>
      <c r="D161" s="82">
        <v>340</v>
      </c>
      <c r="E161" s="83">
        <f t="shared" si="8"/>
        <v>0</v>
      </c>
      <c r="F161"/>
      <c r="G161"/>
      <c r="H161"/>
      <c r="I161"/>
      <c r="J161"/>
    </row>
    <row r="162" spans="1:10" ht="49.5" customHeight="1" x14ac:dyDescent="0.2">
      <c r="A162" s="77"/>
      <c r="B162" s="81" t="s">
        <v>62</v>
      </c>
      <c r="C162" s="81" t="s">
        <v>267</v>
      </c>
      <c r="D162" s="82">
        <v>4830</v>
      </c>
      <c r="E162" s="83">
        <f t="shared" si="8"/>
        <v>0</v>
      </c>
      <c r="F162"/>
      <c r="G162"/>
      <c r="H162"/>
      <c r="I162"/>
      <c r="J162"/>
    </row>
    <row r="163" spans="1:10" ht="49.5" customHeight="1" x14ac:dyDescent="0.2">
      <c r="A163" s="77"/>
      <c r="B163" s="81" t="s">
        <v>111</v>
      </c>
      <c r="C163" s="81" t="s">
        <v>309</v>
      </c>
      <c r="D163" s="82">
        <v>960</v>
      </c>
      <c r="E163" s="83">
        <f t="shared" si="8"/>
        <v>0</v>
      </c>
      <c r="F163"/>
      <c r="G163"/>
      <c r="H163"/>
      <c r="I163"/>
      <c r="J163"/>
    </row>
    <row r="164" spans="1:10" ht="49.5" customHeight="1" x14ac:dyDescent="0.2">
      <c r="A164" s="77"/>
      <c r="B164" s="81" t="s">
        <v>78</v>
      </c>
      <c r="C164" s="81" t="s">
        <v>266</v>
      </c>
      <c r="D164" s="82">
        <v>5460</v>
      </c>
      <c r="E164" s="83">
        <f t="shared" si="8"/>
        <v>0</v>
      </c>
      <c r="F164"/>
      <c r="G164"/>
      <c r="H164"/>
      <c r="I164"/>
      <c r="J164"/>
    </row>
    <row r="165" spans="1:10" ht="49.5" customHeight="1" thickBot="1" x14ac:dyDescent="0.25">
      <c r="A165" s="84"/>
      <c r="B165" s="85" t="s">
        <v>63</v>
      </c>
      <c r="C165" s="85" t="s">
        <v>265</v>
      </c>
      <c r="D165" s="86">
        <v>1200</v>
      </c>
      <c r="E165" s="87">
        <f t="shared" si="8"/>
        <v>0</v>
      </c>
      <c r="F165"/>
      <c r="G165"/>
      <c r="H165"/>
      <c r="I165"/>
      <c r="J165"/>
    </row>
    <row r="166" spans="1:10" ht="49.5" customHeight="1" thickBot="1" x14ac:dyDescent="0.25">
      <c r="A166" s="32"/>
      <c r="B166" s="14"/>
      <c r="C166" s="14"/>
      <c r="D166" s="3"/>
      <c r="E166" s="3"/>
      <c r="F166"/>
      <c r="G166"/>
      <c r="H166"/>
      <c r="I166"/>
      <c r="J166"/>
    </row>
    <row r="167" spans="1:10" ht="49.5" customHeight="1" x14ac:dyDescent="0.2">
      <c r="A167" s="88" t="s">
        <v>22</v>
      </c>
      <c r="B167" s="89" t="s">
        <v>64</v>
      </c>
      <c r="C167" s="89" t="s">
        <v>274</v>
      </c>
      <c r="D167" s="90"/>
      <c r="E167" s="91"/>
      <c r="F167"/>
      <c r="G167"/>
      <c r="H167"/>
      <c r="I167"/>
      <c r="J167"/>
    </row>
    <row r="168" spans="1:10" ht="49.5" customHeight="1" x14ac:dyDescent="0.25">
      <c r="A168" s="98"/>
      <c r="B168" s="99"/>
      <c r="C168" s="99"/>
      <c r="D168" s="100"/>
      <c r="E168" s="101"/>
      <c r="F168"/>
      <c r="G168"/>
      <c r="H168"/>
      <c r="I168"/>
      <c r="J168"/>
    </row>
    <row r="169" spans="1:10" ht="49.5" customHeight="1" x14ac:dyDescent="0.25">
      <c r="A169" s="98"/>
      <c r="B169" s="102" t="s">
        <v>65</v>
      </c>
      <c r="C169" s="102" t="s">
        <v>264</v>
      </c>
      <c r="D169" s="103"/>
      <c r="E169" s="83">
        <f>SUM(E12:E13,E39,E44,E48:E60,E64:E78,E81:E101,E104:E121,E125:E126,E129:E155,E158:E165)</f>
        <v>654080</v>
      </c>
      <c r="F169"/>
      <c r="G169"/>
      <c r="H169"/>
      <c r="I169"/>
      <c r="J169"/>
    </row>
    <row r="170" spans="1:10" ht="49.5" hidden="1" customHeight="1" x14ac:dyDescent="0.25">
      <c r="A170" s="98"/>
      <c r="B170" s="104" t="s">
        <v>66</v>
      </c>
      <c r="C170" s="104" t="s">
        <v>66</v>
      </c>
      <c r="D170" s="105"/>
      <c r="E170" s="83">
        <f>-E169*D170</f>
        <v>0</v>
      </c>
      <c r="F170"/>
      <c r="G170"/>
      <c r="H170"/>
      <c r="I170"/>
      <c r="J170"/>
    </row>
    <row r="171" spans="1:10" ht="49.5" hidden="1" customHeight="1" x14ac:dyDescent="0.25">
      <c r="A171" s="98"/>
      <c r="B171" s="104" t="s">
        <v>67</v>
      </c>
      <c r="C171" s="104" t="s">
        <v>67</v>
      </c>
      <c r="D171" s="105"/>
      <c r="E171" s="83">
        <f>-(E169+E170)*D171</f>
        <v>0</v>
      </c>
      <c r="F171"/>
      <c r="G171"/>
      <c r="H171"/>
      <c r="I171"/>
      <c r="J171"/>
    </row>
    <row r="172" spans="1:10" ht="49.5" hidden="1" customHeight="1" x14ac:dyDescent="0.25">
      <c r="A172" s="98"/>
      <c r="B172" s="104" t="s">
        <v>68</v>
      </c>
      <c r="C172" s="104" t="s">
        <v>68</v>
      </c>
      <c r="D172" s="105"/>
      <c r="E172" s="83">
        <f>-(E169+E170+E171)*D172</f>
        <v>0</v>
      </c>
      <c r="F172"/>
      <c r="G172"/>
      <c r="H172"/>
      <c r="I172"/>
      <c r="J172"/>
    </row>
    <row r="173" spans="1:10" ht="49.5" hidden="1" customHeight="1" x14ac:dyDescent="0.25">
      <c r="A173" s="98"/>
      <c r="B173" s="104" t="s">
        <v>69</v>
      </c>
      <c r="C173" s="104" t="s">
        <v>69</v>
      </c>
      <c r="D173" s="106"/>
      <c r="E173" s="107">
        <f>SUM(E170:E172)</f>
        <v>0</v>
      </c>
      <c r="F173"/>
      <c r="G173"/>
      <c r="H173"/>
      <c r="I173"/>
      <c r="J173"/>
    </row>
    <row r="174" spans="1:10" ht="49.5" customHeight="1" x14ac:dyDescent="0.25">
      <c r="A174" s="98"/>
      <c r="B174" s="104"/>
      <c r="C174" s="104"/>
      <c r="D174" s="106"/>
      <c r="E174" s="107"/>
      <c r="F174"/>
      <c r="G174"/>
      <c r="H174"/>
      <c r="I174"/>
      <c r="J174"/>
    </row>
    <row r="175" spans="1:10" ht="116" x14ac:dyDescent="0.2">
      <c r="A175" s="77"/>
      <c r="B175" s="95" t="s">
        <v>154</v>
      </c>
      <c r="C175" s="95" t="s">
        <v>329</v>
      </c>
      <c r="D175" s="82">
        <v>14740</v>
      </c>
      <c r="E175" s="83">
        <f t="shared" ref="E175:E183" si="9">D175*A175</f>
        <v>0</v>
      </c>
      <c r="F175"/>
      <c r="G175"/>
      <c r="H175"/>
      <c r="I175"/>
      <c r="J175"/>
    </row>
    <row r="176" spans="1:10" ht="49.5" customHeight="1" x14ac:dyDescent="0.2">
      <c r="A176" s="77"/>
      <c r="B176" s="81" t="s">
        <v>79</v>
      </c>
      <c r="C176" s="81" t="s">
        <v>263</v>
      </c>
      <c r="D176" s="82">
        <v>7070</v>
      </c>
      <c r="E176" s="83">
        <f t="shared" si="9"/>
        <v>0</v>
      </c>
      <c r="F176"/>
      <c r="G176"/>
      <c r="H176"/>
      <c r="I176"/>
      <c r="J176"/>
    </row>
    <row r="177" spans="1:10" ht="49.5" customHeight="1" x14ac:dyDescent="0.3">
      <c r="A177" s="77"/>
      <c r="B177" s="81" t="s">
        <v>80</v>
      </c>
      <c r="C177" s="81" t="s">
        <v>262</v>
      </c>
      <c r="D177" s="82">
        <v>1710</v>
      </c>
      <c r="E177" s="83">
        <f t="shared" si="9"/>
        <v>0</v>
      </c>
    </row>
    <row r="178" spans="1:10" ht="49.5" customHeight="1" x14ac:dyDescent="0.3">
      <c r="A178" s="77"/>
      <c r="B178" s="81" t="s">
        <v>70</v>
      </c>
      <c r="C178" s="81" t="s">
        <v>261</v>
      </c>
      <c r="D178" s="82">
        <v>330</v>
      </c>
      <c r="E178" s="83">
        <f t="shared" si="9"/>
        <v>0</v>
      </c>
    </row>
    <row r="179" spans="1:10" ht="49.5" customHeight="1" x14ac:dyDescent="0.3">
      <c r="A179" s="77"/>
      <c r="B179" s="81" t="s">
        <v>108</v>
      </c>
      <c r="C179" s="81" t="s">
        <v>260</v>
      </c>
      <c r="D179" s="82">
        <v>410</v>
      </c>
      <c r="E179" s="83">
        <f t="shared" si="9"/>
        <v>0</v>
      </c>
    </row>
    <row r="180" spans="1:10" ht="49.5" customHeight="1" x14ac:dyDescent="0.3">
      <c r="A180" s="77"/>
      <c r="B180" s="81" t="s">
        <v>71</v>
      </c>
      <c r="C180" s="81" t="s">
        <v>259</v>
      </c>
      <c r="D180" s="82">
        <v>330</v>
      </c>
      <c r="E180" s="83">
        <f t="shared" si="9"/>
        <v>0</v>
      </c>
    </row>
    <row r="181" spans="1:10" ht="49.5" customHeight="1" x14ac:dyDescent="0.3">
      <c r="A181" s="77"/>
      <c r="B181" s="81" t="s">
        <v>106</v>
      </c>
      <c r="C181" s="81" t="s">
        <v>258</v>
      </c>
      <c r="D181" s="82">
        <v>330</v>
      </c>
      <c r="E181" s="83">
        <f t="shared" si="9"/>
        <v>0</v>
      </c>
    </row>
    <row r="182" spans="1:10" ht="49.5" customHeight="1" x14ac:dyDescent="0.3">
      <c r="A182" s="77"/>
      <c r="B182" s="81" t="s">
        <v>107</v>
      </c>
      <c r="C182" s="81" t="s">
        <v>257</v>
      </c>
      <c r="D182" s="82">
        <v>330</v>
      </c>
      <c r="E182" s="83">
        <f t="shared" si="9"/>
        <v>0</v>
      </c>
    </row>
    <row r="183" spans="1:10" ht="49.5" customHeight="1" x14ac:dyDescent="0.3">
      <c r="A183" s="98"/>
      <c r="B183" s="108"/>
      <c r="C183" s="81" t="s">
        <v>332</v>
      </c>
      <c r="D183" s="82">
        <v>5000</v>
      </c>
      <c r="E183" s="110">
        <f t="shared" si="9"/>
        <v>0</v>
      </c>
    </row>
    <row r="184" spans="1:10" ht="49.5" customHeight="1" x14ac:dyDescent="0.3">
      <c r="A184" s="98"/>
      <c r="B184" s="111" t="s">
        <v>72</v>
      </c>
      <c r="C184" s="111" t="s">
        <v>273</v>
      </c>
      <c r="D184" s="109"/>
      <c r="E184" s="110">
        <f>E169+E173+SUM(E175:E182)</f>
        <v>654080</v>
      </c>
    </row>
    <row r="185" spans="1:10" ht="49.5" customHeight="1" x14ac:dyDescent="0.3">
      <c r="A185" s="112"/>
      <c r="B185" s="111" t="s">
        <v>73</v>
      </c>
      <c r="C185" s="111"/>
      <c r="D185" s="109"/>
      <c r="E185" s="110"/>
    </row>
    <row r="186" spans="1:10" s="27" customFormat="1" ht="78" customHeight="1" thickBot="1" x14ac:dyDescent="0.35">
      <c r="A186" s="113"/>
      <c r="B186" s="114" t="s">
        <v>74</v>
      </c>
      <c r="C186" s="132" t="s">
        <v>279</v>
      </c>
      <c r="D186" s="115"/>
      <c r="E186" s="116"/>
      <c r="F186" s="48"/>
      <c r="G186" s="48"/>
      <c r="H186" s="48"/>
      <c r="I186" s="48"/>
      <c r="J186" s="48"/>
    </row>
    <row r="187" spans="1:10" ht="49.5" customHeight="1" x14ac:dyDescent="0.3">
      <c r="A187" s="34"/>
      <c r="B187" s="5"/>
      <c r="C187" s="5"/>
      <c r="D187" s="26"/>
      <c r="E187" s="11"/>
    </row>
  </sheetData>
  <sheetProtection autoFilter="0"/>
  <protectedRanges>
    <protectedRange sqref="A39:A40 A17:A25 A12:A15 A45 A33:A37 A29:A31" name="Plage1"/>
    <protectedRange sqref="A161 A38 A175:A183" name="Plage1_1_1_1"/>
    <protectedRange sqref="A135" name="Plage1_1_1_2"/>
    <protectedRange sqref="A84:A87" name="Plage1_1_1_3"/>
    <protectedRange sqref="A162" name="Plage1_1_1_4"/>
    <protectedRange sqref="A27" name="Plage1_4"/>
    <protectedRange sqref="A32" name="Plage1_1"/>
    <protectedRange sqref="A28" name="Plage1_1_1"/>
    <protectedRange sqref="A16" name="Plage1_2"/>
    <protectedRange sqref="A41:A43" name="Plage1_1_2"/>
    <protectedRange sqref="A26" name="Plage1_4_1"/>
  </protectedRanges>
  <autoFilter ref="A40:A167" xr:uid="{00000000-0009-0000-0000-000000000000}"/>
  <mergeCells count="32">
    <mergeCell ref="D22:E22"/>
    <mergeCell ref="D29:E29"/>
    <mergeCell ref="D30:E30"/>
    <mergeCell ref="D31:E31"/>
    <mergeCell ref="D36:E36"/>
    <mergeCell ref="D23:E23"/>
    <mergeCell ref="D24:E24"/>
    <mergeCell ref="D25:E25"/>
    <mergeCell ref="D27:E27"/>
    <mergeCell ref="D28:E28"/>
    <mergeCell ref="D26:E26"/>
    <mergeCell ref="D37:E37"/>
    <mergeCell ref="D32:E32"/>
    <mergeCell ref="D33:E33"/>
    <mergeCell ref="D34:E34"/>
    <mergeCell ref="D35:E35"/>
    <mergeCell ref="D38:E38"/>
    <mergeCell ref="D8:E8"/>
    <mergeCell ref="D10:E10"/>
    <mergeCell ref="D2:E2"/>
    <mergeCell ref="D3:E3"/>
    <mergeCell ref="D4:E4"/>
    <mergeCell ref="D5:E5"/>
    <mergeCell ref="D6:E6"/>
    <mergeCell ref="D7:E7"/>
    <mergeCell ref="D17:E17"/>
    <mergeCell ref="D15:E15"/>
    <mergeCell ref="D16:E16"/>
    <mergeCell ref="D18:E18"/>
    <mergeCell ref="D19:E19"/>
    <mergeCell ref="D20:E20"/>
    <mergeCell ref="D21:E21"/>
  </mergeCells>
  <phoneticPr fontId="40" type="noConversion"/>
  <printOptions horizontalCentered="1" verticalCentered="1"/>
  <pageMargins left="0.25" right="0.25" top="0.75" bottom="0.75" header="0.3" footer="0.3"/>
  <pageSetup paperSize="9" scale="26" fitToHeight="3" orientation="portrait" copies="5" r:id="rId1"/>
  <headerFooter scaleWithDoc="0"/>
  <rowBreaks count="5" manualBreakCount="5">
    <brk id="44" max="16383" man="1"/>
    <brk id="78" max="16383" man="1"/>
    <brk id="101" max="16383" man="1"/>
    <brk id="126" max="16383" man="1"/>
    <brk id="155"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4.4 matrice</vt:lpstr>
      <vt:lpstr>'4.4 matrice'!Área_de_impresión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RIFF</dc:creator>
  <cp:lastModifiedBy>Tatiana</cp:lastModifiedBy>
  <cp:lastPrinted>2021-10-06T14:34:49Z</cp:lastPrinted>
  <dcterms:created xsi:type="dcterms:W3CDTF">2020-08-27T15:35:41Z</dcterms:created>
  <dcterms:modified xsi:type="dcterms:W3CDTF">2023-01-26T09:01:10Z</dcterms:modified>
</cp:coreProperties>
</file>