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MEDCAT/COMERCIAL/BALI CATAMARANS/BALI CATAMARANS/Tarifas 2023/TARIFA C2023/Español/"/>
    </mc:Choice>
  </mc:AlternateContent>
  <xr:revisionPtr revIDLastSave="0" documentId="13_ncr:1_{A04E06CF-D6C4-BF47-86F4-AF4BA6354E39}" xr6:coauthVersionLast="47" xr6:coauthVersionMax="47" xr10:uidLastSave="{00000000-0000-0000-0000-000000000000}"/>
  <bookViews>
    <workbookView xWindow="9840" yWindow="1300" windowWidth="19440" windowHeight="21100" xr2:uid="{885AA148-A8B6-4B61-B68F-1CDA1E0BE2D8}"/>
  </bookViews>
  <sheets>
    <sheet name="4.8 matrice" sheetId="1" r:id="rId1"/>
  </sheets>
  <definedNames>
    <definedName name="_xlnm._FilterDatabase" localSheetId="0" hidden="1">'4.8 matrice'!$A$43:$A$178</definedName>
    <definedName name="_xlnm.Print_Area" localSheetId="0">'4.8 matrice'!$A$1:$E$198</definedName>
    <definedName name="_xlnm.Criteria" localSheetId="0">'4.8 matrice'!#REF!</definedName>
    <definedName name="_xlnm.Print_Titles" localSheetId="0">'4.8 matrice'!$1:$11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1" i="1" l="1"/>
  <c r="E195" i="1" l="1"/>
  <c r="E141" i="1"/>
  <c r="E194" i="1"/>
  <c r="E193" i="1"/>
  <c r="E192" i="1"/>
  <c r="E191" i="1"/>
  <c r="E190" i="1"/>
  <c r="E189" i="1"/>
  <c r="E188" i="1"/>
  <c r="E187" i="1"/>
  <c r="E186" i="1"/>
  <c r="E176" i="1"/>
  <c r="E175" i="1"/>
  <c r="E174" i="1"/>
  <c r="E173" i="1"/>
  <c r="E172" i="1"/>
  <c r="E171" i="1"/>
  <c r="E170" i="1"/>
  <c r="E169" i="1"/>
  <c r="E168" i="1"/>
  <c r="E165" i="1"/>
  <c r="E164" i="1"/>
  <c r="E163" i="1"/>
  <c r="E162" i="1"/>
  <c r="E161" i="1"/>
  <c r="E160" i="1"/>
  <c r="E159" i="1"/>
  <c r="E158" i="1"/>
  <c r="E157" i="1"/>
  <c r="E156" i="1"/>
  <c r="E154" i="1"/>
  <c r="E153" i="1"/>
  <c r="E152" i="1"/>
  <c r="E150" i="1"/>
  <c r="E149" i="1"/>
  <c r="E148" i="1"/>
  <c r="E147" i="1"/>
  <c r="E146" i="1"/>
  <c r="E145" i="1"/>
  <c r="E144" i="1"/>
  <c r="E143" i="1"/>
  <c r="E142" i="1"/>
  <c r="E140" i="1"/>
  <c r="E139" i="1"/>
  <c r="E138" i="1"/>
  <c r="E135" i="1"/>
  <c r="E134" i="1"/>
  <c r="E130" i="1"/>
  <c r="E129" i="1"/>
  <c r="E128" i="1"/>
  <c r="E127" i="1"/>
  <c r="E126" i="1"/>
  <c r="E125" i="1"/>
  <c r="E124" i="1"/>
  <c r="E123" i="1"/>
  <c r="E122" i="1"/>
  <c r="E121" i="1"/>
  <c r="E120" i="1"/>
  <c r="E119" i="1"/>
  <c r="E118" i="1"/>
  <c r="E117" i="1"/>
  <c r="E116" i="1"/>
  <c r="E115" i="1"/>
  <c r="E114" i="1"/>
  <c r="E113" i="1"/>
  <c r="E112" i="1"/>
  <c r="E110" i="1"/>
  <c r="E109" i="1"/>
  <c r="E108" i="1"/>
  <c r="E105" i="1"/>
  <c r="E104" i="1"/>
  <c r="E103" i="1"/>
  <c r="E102" i="1"/>
  <c r="E101" i="1"/>
  <c r="E100" i="1"/>
  <c r="E99" i="1"/>
  <c r="E98" i="1"/>
  <c r="E97" i="1"/>
  <c r="E96" i="1"/>
  <c r="E95" i="1"/>
  <c r="E93" i="1"/>
  <c r="E92" i="1"/>
  <c r="E91" i="1"/>
  <c r="E90" i="1"/>
  <c r="E89" i="1"/>
  <c r="E88" i="1"/>
  <c r="E87" i="1"/>
  <c r="E86" i="1"/>
  <c r="E83" i="1"/>
  <c r="E82" i="1"/>
  <c r="E81" i="1"/>
  <c r="E80" i="1"/>
  <c r="E79" i="1"/>
  <c r="E78" i="1"/>
  <c r="E77" i="1"/>
  <c r="E76" i="1"/>
  <c r="E75" i="1"/>
  <c r="E74" i="1"/>
  <c r="E73" i="1"/>
  <c r="E72" i="1"/>
  <c r="E71" i="1"/>
  <c r="E70" i="1"/>
  <c r="E69" i="1"/>
  <c r="E67" i="1"/>
  <c r="E64" i="1"/>
  <c r="E63" i="1"/>
  <c r="E62" i="1"/>
  <c r="E61" i="1"/>
  <c r="E60" i="1"/>
  <c r="E59" i="1"/>
  <c r="E58" i="1"/>
  <c r="E57" i="1"/>
  <c r="E56" i="1"/>
  <c r="E55" i="1"/>
  <c r="E54" i="1"/>
  <c r="E53" i="1"/>
  <c r="E52" i="1"/>
  <c r="E51" i="1"/>
  <c r="E47" i="1"/>
  <c r="E16" i="1"/>
  <c r="E15" i="1"/>
  <c r="E14" i="1"/>
  <c r="E13" i="1"/>
  <c r="E42" i="1"/>
  <c r="E12" i="1"/>
  <c r="E44" i="1"/>
  <c r="E180" i="1" l="1"/>
  <c r="E181" i="1" s="1"/>
  <c r="E182" i="1" l="1"/>
  <c r="E183" i="1" s="1"/>
  <c r="E184" i="1" s="1"/>
  <c r="E196" i="1" s="1"/>
</calcChain>
</file>

<file path=xl/sharedStrings.xml><?xml version="1.0" encoding="utf-8"?>
<sst xmlns="http://schemas.openxmlformats.org/spreadsheetml/2006/main" count="404" uniqueCount="364">
  <si>
    <t>DATE :</t>
  </si>
  <si>
    <t>Proprietaire :</t>
  </si>
  <si>
    <t>Nom du bateau :</t>
  </si>
  <si>
    <t>Port d'attache :</t>
  </si>
  <si>
    <t>Langage technique :</t>
  </si>
  <si>
    <t>Specifications  Pack</t>
  </si>
  <si>
    <t>x</t>
  </si>
  <si>
    <t>Contrôleur de batteries</t>
  </si>
  <si>
    <t>Douche de cockpit avec eau froide et chaude</t>
  </si>
  <si>
    <t xml:space="preserve">Echelle de bain confort avec mains courantes et larges marches en teck </t>
  </si>
  <si>
    <t>Four à gaz</t>
  </si>
  <si>
    <t xml:space="preserve">Capots de cales moteurs et de coffres de cockpit avant équipés de vérins à gaz  </t>
  </si>
  <si>
    <t>Total du pack excellence</t>
  </si>
  <si>
    <t>Total pack excellence</t>
  </si>
  <si>
    <t>OPTIONS</t>
  </si>
  <si>
    <t>Pack ELEGANCE</t>
  </si>
  <si>
    <t>Total du pack ELEGANCE</t>
  </si>
  <si>
    <t xml:space="preserve">Total pack ELEGANCE </t>
  </si>
  <si>
    <t>#</t>
  </si>
  <si>
    <t>Gréement- Voiles</t>
  </si>
  <si>
    <t>GV latté en dacron "logo Tortue" Dream yacht charter"</t>
  </si>
  <si>
    <t>Lazy bag "Dream yacht charter"</t>
  </si>
  <si>
    <t>Mât livré en 2 parties</t>
  </si>
  <si>
    <t>Mécanique - Matériel de sécurité</t>
  </si>
  <si>
    <t>Kit de deux alternateurs supplémentaires 12V 125A</t>
  </si>
  <si>
    <t>Compteur de chaîne au poste de barre</t>
  </si>
  <si>
    <t>Confort</t>
  </si>
  <si>
    <t xml:space="preserve">Vitrage avant ouvrant avec verrouillage en position ventilation </t>
  </si>
  <si>
    <t xml:space="preserve">Pompe eau de mer en cuisine et sur le pont  </t>
  </si>
  <si>
    <t>Aménagement intérieur</t>
  </si>
  <si>
    <t>Siège amovible pliant pour table de carré (préciser le nombre)</t>
  </si>
  <si>
    <t xml:space="preserve">Coloris sellerie </t>
  </si>
  <si>
    <t>NC</t>
  </si>
  <si>
    <t>Aménagement extérieur</t>
  </si>
  <si>
    <t>Rideaux extérieurs de roof isotherme en batyline blanche</t>
  </si>
  <si>
    <t>Liston de protection de jupes et de plateforme AR</t>
  </si>
  <si>
    <t>Electronique - Hifi</t>
  </si>
  <si>
    <t>Compas hémisphére sud</t>
  </si>
  <si>
    <t xml:space="preserve">Radar Raymarine avec support de mât </t>
  </si>
  <si>
    <t>Télécommande Raymarine pour pilote automatique</t>
  </si>
  <si>
    <t>Préparation - livraison</t>
  </si>
  <si>
    <t>Prix total du bateau packs et options comprises</t>
  </si>
  <si>
    <t>Dealer discount</t>
  </si>
  <si>
    <t>Extra discount</t>
  </si>
  <si>
    <t>After sales contribution</t>
  </si>
  <si>
    <t>Total discount</t>
  </si>
  <si>
    <t>Frais d'apostille notariée</t>
  </si>
  <si>
    <t>Net à payer HT</t>
  </si>
  <si>
    <t>Net à payer TTC</t>
  </si>
  <si>
    <t>Ces prix ne sont donnés qu’à titre indicatif. Conformément à nos Conditions Générales de Vente, ils ne seront fermes et définitifs qu’à réception d’un acompte de 15% intervenant 6 mois avant la date de livraison.</t>
  </si>
  <si>
    <t>Pack Excellence</t>
  </si>
  <si>
    <t xml:space="preserve">Serre-casserole pour plaque de cuisson  </t>
  </si>
  <si>
    <t>Support moteur HB en polywood fixé sur poutre arrière</t>
  </si>
  <si>
    <t xml:space="preserve">Pack ready to go (prix net) </t>
  </si>
  <si>
    <t>BALI 4.8</t>
  </si>
  <si>
    <t>2 batteries de service supplémentaires de servitude 12V - 130 amp</t>
  </si>
  <si>
    <t>Eclairage indirect dans carré et cabines</t>
  </si>
  <si>
    <t xml:space="preserve">Eclairage de courtoisie cockpit avant et jupes </t>
  </si>
  <si>
    <t xml:space="preserve">1 Winch de manœuvre de GV électrique </t>
  </si>
  <si>
    <t>Système de relevage d'annexe</t>
  </si>
  <si>
    <t>Guindeau électrique 1700W</t>
  </si>
  <si>
    <t>Réservoir d'eau supplémentaire de 400L (capacité totale de 1060L)</t>
  </si>
  <si>
    <t xml:space="preserve">Coussins de cockpit avant (assises et dossiers) </t>
  </si>
  <si>
    <t xml:space="preserve">Coussins de banquette arrière (assises et dossiers) </t>
  </si>
  <si>
    <t>2 couches d'antifouling  avec primaire epoxy</t>
  </si>
  <si>
    <t>Lazy bag KAVAS</t>
  </si>
  <si>
    <t>Spi assymétrique + écoutes</t>
  </si>
  <si>
    <t>Accastillage de Code 0 (bout dehors articulé, sous barbes, drosse, drisse, écoutes, emmagasineur tambour, stand-up)</t>
  </si>
  <si>
    <t>Accastillage de spi asymétrique (bout dehors, sous barbes,  drisse, écoutes, stand-up) (inutile si option accastillage code 0)</t>
  </si>
  <si>
    <t>2 winch manuels pour voiles d'avant</t>
  </si>
  <si>
    <t xml:space="preserve">2 winch électriques pour voiles d'avant </t>
  </si>
  <si>
    <t>Winch de solent électrique</t>
  </si>
  <si>
    <t xml:space="preserve">Commandes électriques ZF à la place des commandes moteurs à câble </t>
  </si>
  <si>
    <t xml:space="preserve">Paire d'hélices tripales repliables                                   </t>
  </si>
  <si>
    <t xml:space="preserve">Propulseur d'étrave électrique à tunnel </t>
  </si>
  <si>
    <t>1 ventilateur par cabine et pointe aménagée  (préciser le nombre suivant version retenue)</t>
  </si>
  <si>
    <t xml:space="preserve">Plaque de cuisson verre 4 feux et four grande capacité au lieu du standard </t>
  </si>
  <si>
    <t xml:space="preserve">Chauffage gasoil à circulation d'eau chaude flotteurs et carré (incompatible option clim) </t>
  </si>
  <si>
    <t>Coffre fort à code</t>
  </si>
  <si>
    <t xml:space="preserve">Banquette centrale coulissante 3 places avec coffre de rangement et coussins </t>
  </si>
  <si>
    <t xml:space="preserve">Table de cockpit avant fixe avec coffre et abattants 8 places </t>
  </si>
  <si>
    <t xml:space="preserve">Covering  </t>
  </si>
  <si>
    <t>Plancha  avec installation gaz</t>
  </si>
  <si>
    <t>Bossoir électrique</t>
  </si>
  <si>
    <t>Plateforme arrière hydraulique</t>
  </si>
  <si>
    <t>Antenne Wi Fi</t>
  </si>
  <si>
    <t>Antenne VHF de secours en tête de mat</t>
  </si>
  <si>
    <t>Mise à l'eau, mâtage à Canet (France), avec mouillage 40kg et 70ml de chaine Ø 12, patte d'oie, 8 défenses et 5 aussières, mise en main 1 jour et 7 jours au port (prix net)</t>
  </si>
  <si>
    <t xml:space="preserve">Frais de formalités d'exportation </t>
  </si>
  <si>
    <r>
      <t xml:space="preserve">Matériel de sécurité pour </t>
    </r>
    <r>
      <rPr>
        <b/>
        <sz val="22"/>
        <color rgb="FF000000"/>
        <rFont val="Arial"/>
        <family val="2"/>
      </rPr>
      <t>8</t>
    </r>
    <r>
      <rPr>
        <sz val="22"/>
        <color indexed="8"/>
        <rFont val="Arial"/>
        <family val="2"/>
      </rPr>
      <t xml:space="preserve"> personnes avec 1 radeau de survie sans balise</t>
    </r>
  </si>
  <si>
    <r>
      <t xml:space="preserve">Matériel de sécurité pour </t>
    </r>
    <r>
      <rPr>
        <b/>
        <sz val="22"/>
        <color rgb="FF000000"/>
        <rFont val="Arial"/>
        <family val="2"/>
      </rPr>
      <t>10</t>
    </r>
    <r>
      <rPr>
        <sz val="22"/>
        <color indexed="8"/>
        <rFont val="Arial"/>
        <family val="2"/>
      </rPr>
      <t xml:space="preserve"> personnes avec 1 radeau de survie sans balise</t>
    </r>
  </si>
  <si>
    <r>
      <t xml:space="preserve">Matériel de sécurité pour </t>
    </r>
    <r>
      <rPr>
        <b/>
        <sz val="22"/>
        <rFont val="Arial"/>
        <family val="2"/>
      </rPr>
      <t>12</t>
    </r>
    <r>
      <rPr>
        <sz val="22"/>
        <rFont val="Arial"/>
        <family val="2"/>
      </rPr>
      <t xml:space="preserve"> personnes avec 1 radeau de survie sans balise</t>
    </r>
  </si>
  <si>
    <r>
      <t xml:space="preserve">Aménagement pointe avant  </t>
    </r>
    <r>
      <rPr>
        <b/>
        <sz val="22"/>
        <color rgb="FF000000"/>
        <rFont val="Arial"/>
        <family val="2"/>
      </rPr>
      <t>bâbord</t>
    </r>
    <r>
      <rPr>
        <sz val="22"/>
        <color indexed="8"/>
        <rFont val="Arial"/>
        <family val="2"/>
      </rPr>
      <t xml:space="preserve">  (douche, WC, hublot ) </t>
    </r>
  </si>
  <si>
    <r>
      <t xml:space="preserve">Aménagement pointe avant </t>
    </r>
    <r>
      <rPr>
        <b/>
        <sz val="22"/>
        <color rgb="FF000000"/>
        <rFont val="Arial"/>
        <family val="2"/>
      </rPr>
      <t>tribord</t>
    </r>
    <r>
      <rPr>
        <sz val="22"/>
        <color indexed="8"/>
        <rFont val="Arial"/>
        <family val="2"/>
      </rPr>
      <t xml:space="preserve"> (matelas, hublot et rideau occultant) </t>
    </r>
  </si>
  <si>
    <t>on demand</t>
  </si>
  <si>
    <t>Date de livraison :</t>
  </si>
  <si>
    <t xml:space="preserve">Système de relevage électrique de la baie arrière assisté par vérins hydrauliques  </t>
  </si>
  <si>
    <t>Lazy bag et  bandes anti-UV couleur taupe</t>
  </si>
  <si>
    <r>
      <t xml:space="preserve">Supplément pour </t>
    </r>
    <r>
      <rPr>
        <b/>
        <sz val="22"/>
        <rFont val="Arial"/>
        <family val="2"/>
      </rPr>
      <t>antifouling zone tropicale</t>
    </r>
    <r>
      <rPr>
        <sz val="22"/>
        <rFont val="Arial"/>
        <family val="2"/>
      </rPr>
      <t xml:space="preserve"> (2 couches) avec primaire Epoxy au lieu du standard </t>
    </r>
  </si>
  <si>
    <t>Table de carré convertible en table basse (deux pieds télescopiques)</t>
  </si>
  <si>
    <t xml:space="preserve">Salon club à la place de la méridienne  (2 fauteuils et un mini-bar) </t>
  </si>
  <si>
    <t xml:space="preserve">Bar intégré dans table de carré avec plateau réversible  (déjà inclus dans pack Elégance) (incompatible avec table de carré convertible) </t>
  </si>
  <si>
    <t>Hifi Radio Fusion 6HP bluetooth (carré, flybridge et cockpit avant)</t>
  </si>
  <si>
    <t>TV Led dans le carré avec ascenceur électrique (&amp; antenne TV hertzienne)</t>
  </si>
  <si>
    <t xml:space="preserve">Kit de 4 bers de transport (indispensable pour transport maritime) </t>
  </si>
  <si>
    <t>Frais de transit matériel client (réception et traitement)</t>
  </si>
  <si>
    <r>
      <t xml:space="preserve">GV lattée à </t>
    </r>
    <r>
      <rPr>
        <sz val="22"/>
        <color rgb="FF000000"/>
        <rFont val="Arial"/>
        <family val="2"/>
      </rPr>
      <t>corne avec accastillage spécifique</t>
    </r>
    <r>
      <rPr>
        <sz val="22"/>
        <color indexed="8"/>
        <rFont val="Arial"/>
        <family val="2"/>
      </rPr>
      <t xml:space="preserve">, solent en Dacron avec bande anti-UV renforcés+ lazy bag </t>
    </r>
    <r>
      <rPr>
        <sz val="22"/>
        <color rgb="FF000000"/>
        <rFont val="Arial"/>
        <family val="2"/>
      </rPr>
      <t>BALI</t>
    </r>
    <r>
      <rPr>
        <sz val="22"/>
        <color indexed="8"/>
        <rFont val="Arial"/>
        <family val="2"/>
      </rPr>
      <t xml:space="preserve"> &amp; lazy jack</t>
    </r>
  </si>
  <si>
    <r>
      <rPr>
        <b/>
        <sz val="22"/>
        <rFont val="Arial"/>
        <family val="2"/>
      </rPr>
      <t>Flotteurs</t>
    </r>
    <r>
      <rPr>
        <sz val="22"/>
        <rFont val="Arial"/>
        <family val="2"/>
      </rPr>
      <t xml:space="preserve"> : bandeau et tête de lit capitonnées, éclairage indirect bandeau de lit, applique design, liseuses chromées, porte revues dans cabine master </t>
    </r>
  </si>
  <si>
    <r>
      <rPr>
        <b/>
        <sz val="22"/>
        <rFont val="Arial"/>
        <family val="2"/>
      </rPr>
      <t xml:space="preserve">Carré </t>
    </r>
    <r>
      <rPr>
        <sz val="22"/>
        <rFont val="Arial"/>
        <family val="2"/>
      </rPr>
      <t>: liseuse gainée à la table à cartes, chaise metteur en scène à la table à cartes, table carré avec bar, lampes d'ambiance avec variateur, sellerie carré capitonnée avec accoudoirs</t>
    </r>
  </si>
  <si>
    <t>Devis d'un catamaran BALI 4.8         -       tarif A-2022</t>
  </si>
  <si>
    <t>Mise sous bossoir d'une annexe non fournie (charge max équipée 300kg)</t>
  </si>
  <si>
    <t>Sellerie  intérieure et extérieure couleur Beige grisé</t>
  </si>
  <si>
    <t>Sellerie  intérieure et extérieure couleur Eglantine</t>
  </si>
  <si>
    <t xml:space="preserve">Sellerie  intérieure et extérieure couleur Galet </t>
  </si>
  <si>
    <t xml:space="preserve">Hard top de flybridge avec panneaux plexi et éclairage LED </t>
  </si>
  <si>
    <t>Taud de soleil Taupe cockpit arrière</t>
  </si>
  <si>
    <t>Kit de toiles transparentes (PVC crystal) et taupe pour fermeture flybridge (option bimini grande taille obligatoire)</t>
  </si>
  <si>
    <t>Jeu bains de soleil repliables plage avant</t>
  </si>
  <si>
    <t>Taquets de garde arrière escamotables (option incompatible avec plateforme arrière hydraulique)</t>
  </si>
  <si>
    <t>Frais pour ATR</t>
  </si>
  <si>
    <t>Frais pour T2L</t>
  </si>
  <si>
    <t>Frais de formalités d'exportation cargo</t>
  </si>
  <si>
    <t>Préinstallation TV et antenne TV hertzienne (FR)</t>
  </si>
  <si>
    <t>Bimini grande taille (en inox avec transparents pour visibilité sur GV et éclairage LED) en couleur Taupe</t>
  </si>
  <si>
    <t>Kit de toiles transparentes (PVC crystal) et taupe pour fermeture flybridge (option hard top obligatoire)</t>
  </si>
  <si>
    <t>Taud de soleil Taupe cockpit avant + drisse de halage</t>
  </si>
  <si>
    <t>Pack écologique comprenant filtre purificateur d'eau douce</t>
  </si>
  <si>
    <t>Réservoir de gazole suppémentaire de 400L (capacité totale de 1000L)</t>
  </si>
  <si>
    <t xml:space="preserve">Coussin de banquette barreur (assises et dossiers) </t>
  </si>
  <si>
    <t xml:space="preserve">Bôme canoë alu avec éclairage LED </t>
  </si>
  <si>
    <t xml:space="preserve">Eclairage sous-marin à LED bleu sous chaque jupe (4 spots) </t>
  </si>
  <si>
    <t>1 Caméra sous barre de flèche bâbord</t>
  </si>
  <si>
    <t>WC électrique à l'eau douce grand modèle (préciser le nombre et emplacement)</t>
  </si>
  <si>
    <t>Numéro de série :</t>
  </si>
  <si>
    <t>Inscription nom et port d'attache sur jupes arrière (à préciser 2 mois au plus tard  avant la sortie d'usine)</t>
  </si>
  <si>
    <r>
      <t xml:space="preserve">GV lattée et Solent renforcés en Dacron avec bande anti-UV + lazy bag </t>
    </r>
    <r>
      <rPr>
        <sz val="22"/>
        <color rgb="FF000000"/>
        <rFont val="Arial"/>
        <family val="2"/>
      </rPr>
      <t>BALI</t>
    </r>
    <r>
      <rPr>
        <sz val="22"/>
        <color indexed="8"/>
        <rFont val="Arial"/>
        <family val="2"/>
      </rPr>
      <t xml:space="preserve"> &amp; lazy jack</t>
    </r>
  </si>
  <si>
    <t>Aménagement du fly bridge (sellerie et 1 table)</t>
  </si>
  <si>
    <t>Code 0 de 96m² avec câble anti rotation et coupe "triradial"</t>
  </si>
  <si>
    <t>2 moteurs Yanmar 57CV au lieu des Yanmar 45CV</t>
  </si>
  <si>
    <r>
      <t xml:space="preserve">Dessalinisateur basse consommation  </t>
    </r>
    <r>
      <rPr>
        <b/>
        <sz val="22"/>
        <rFont val="Arial"/>
        <family val="2"/>
      </rPr>
      <t>12V 105L/H</t>
    </r>
    <r>
      <rPr>
        <sz val="22"/>
        <rFont val="Arial"/>
        <family val="2"/>
      </rPr>
      <t xml:space="preserve"> (panneaux solaires et/ou alternateurs conseillés)</t>
    </r>
  </si>
  <si>
    <r>
      <t xml:space="preserve">Stores plissés occultants plexis, hublot et baie accès cabine arrière flotteurs pour </t>
    </r>
    <r>
      <rPr>
        <b/>
        <sz val="22"/>
        <rFont val="Arial"/>
        <family val="2"/>
      </rPr>
      <t>version 3 cabines</t>
    </r>
  </si>
  <si>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6 cabines</t>
    </r>
  </si>
  <si>
    <r>
      <t xml:space="preserve">Moustiquaires hublots flotteurs pour </t>
    </r>
    <r>
      <rPr>
        <b/>
        <sz val="22"/>
        <rFont val="Arial"/>
        <family val="2"/>
      </rPr>
      <t>version</t>
    </r>
    <r>
      <rPr>
        <sz val="22"/>
        <rFont val="Arial"/>
        <family val="2"/>
      </rPr>
      <t xml:space="preserve"> </t>
    </r>
    <r>
      <rPr>
        <b/>
        <sz val="22"/>
        <rFont val="Arial"/>
        <family val="2"/>
      </rPr>
      <t>3 cabines</t>
    </r>
  </si>
  <si>
    <r>
      <t xml:space="preserve">Moustiquaires hublots flotteurs pour </t>
    </r>
    <r>
      <rPr>
        <b/>
        <sz val="22"/>
        <rFont val="Arial"/>
        <family val="2"/>
      </rPr>
      <t>version</t>
    </r>
    <r>
      <rPr>
        <sz val="22"/>
        <rFont val="Arial"/>
        <family val="2"/>
      </rPr>
      <t xml:space="preserve"> </t>
    </r>
    <r>
      <rPr>
        <b/>
        <sz val="22"/>
        <rFont val="Arial"/>
        <family val="2"/>
      </rPr>
      <t>6 cabines</t>
    </r>
  </si>
  <si>
    <r>
      <t xml:space="preserve">Sommier ressorts elastomère pour </t>
    </r>
    <r>
      <rPr>
        <b/>
        <sz val="22"/>
        <rFont val="Arial"/>
        <family val="2"/>
      </rPr>
      <t>version 3 cabines</t>
    </r>
  </si>
  <si>
    <r>
      <t xml:space="preserve">Sommier ressorts elastomère pour </t>
    </r>
    <r>
      <rPr>
        <b/>
        <sz val="22"/>
        <rFont val="Arial"/>
        <family val="2"/>
      </rPr>
      <t>version</t>
    </r>
    <r>
      <rPr>
        <sz val="22"/>
        <rFont val="Arial"/>
        <family val="2"/>
      </rPr>
      <t xml:space="preserve"> </t>
    </r>
    <r>
      <rPr>
        <b/>
        <sz val="22"/>
        <rFont val="Arial"/>
        <family val="2"/>
      </rPr>
      <t>6 cabines</t>
    </r>
  </si>
  <si>
    <t xml:space="preserve">Passerelle pliante en composite 2,80m + chandeliers, housse &amp; 1 lyre posée </t>
  </si>
  <si>
    <t xml:space="preserve">BALI 4.8 équipé de 2 moteurs Yanmar 45CV </t>
  </si>
  <si>
    <r>
      <rPr>
        <b/>
        <sz val="22"/>
        <color rgb="FF000000"/>
        <rFont val="Arial"/>
        <family val="2"/>
      </rPr>
      <t xml:space="preserve">Version 3 cabines </t>
    </r>
    <r>
      <rPr>
        <sz val="22"/>
        <color indexed="8"/>
        <rFont val="Arial"/>
        <family val="2"/>
      </rPr>
      <t xml:space="preserve">(2 tribord + 1 bâbord) </t>
    </r>
    <r>
      <rPr>
        <b/>
        <sz val="22"/>
        <color rgb="FF000000"/>
        <rFont val="Arial"/>
        <family val="2"/>
      </rPr>
      <t>- 3 toilettes</t>
    </r>
  </si>
  <si>
    <r>
      <rPr>
        <b/>
        <sz val="22"/>
        <color rgb="FF000000"/>
        <rFont val="Arial"/>
        <family val="2"/>
      </rPr>
      <t>Version 4 cabines</t>
    </r>
    <r>
      <rPr>
        <sz val="22"/>
        <color indexed="8"/>
        <rFont val="Arial"/>
        <family val="2"/>
      </rPr>
      <t xml:space="preserve"> (2 tribord + 2 bâbord) </t>
    </r>
    <r>
      <rPr>
        <b/>
        <sz val="22"/>
        <color rgb="FF000000"/>
        <rFont val="Arial"/>
        <family val="2"/>
      </rPr>
      <t>- 4 toilettes</t>
    </r>
  </si>
  <si>
    <r>
      <rPr>
        <b/>
        <sz val="22"/>
        <color rgb="FF000000"/>
        <rFont val="Arial"/>
        <family val="2"/>
      </rPr>
      <t>Version 4 cabines</t>
    </r>
    <r>
      <rPr>
        <sz val="22"/>
        <color indexed="8"/>
        <rFont val="Arial"/>
        <family val="2"/>
      </rPr>
      <t xml:space="preserve"> (3 tribord + 1 bâbord) </t>
    </r>
    <r>
      <rPr>
        <b/>
        <sz val="22"/>
        <color rgb="FF000000"/>
        <rFont val="Arial"/>
        <family val="2"/>
      </rPr>
      <t>- 3 toilettes</t>
    </r>
  </si>
  <si>
    <r>
      <rPr>
        <b/>
        <sz val="22"/>
        <color rgb="FF000000"/>
        <rFont val="Arial"/>
        <family val="2"/>
      </rPr>
      <t>Version 5 cabines</t>
    </r>
    <r>
      <rPr>
        <sz val="22"/>
        <color indexed="8"/>
        <rFont val="Arial"/>
        <family val="2"/>
      </rPr>
      <t xml:space="preserve"> (2 tribord + 3 bâbord) </t>
    </r>
    <r>
      <rPr>
        <b/>
        <sz val="22"/>
        <color rgb="FF000000"/>
        <rFont val="Arial"/>
        <family val="2"/>
      </rPr>
      <t>- 5 toilettes</t>
    </r>
    <r>
      <rPr>
        <sz val="22"/>
        <color indexed="8"/>
        <rFont val="Arial"/>
        <family val="2"/>
      </rPr>
      <t xml:space="preserve">  </t>
    </r>
  </si>
  <si>
    <r>
      <rPr>
        <b/>
        <sz val="22"/>
        <color rgb="FF000000"/>
        <rFont val="Arial"/>
        <family val="2"/>
      </rPr>
      <t>Version 6 cabines</t>
    </r>
    <r>
      <rPr>
        <sz val="22"/>
        <color indexed="8"/>
        <rFont val="Arial"/>
        <family val="2"/>
      </rPr>
      <t xml:space="preserve"> (3 tribord + 3 bâbord) </t>
    </r>
    <r>
      <rPr>
        <b/>
        <sz val="22"/>
        <color rgb="FF000000"/>
        <rFont val="Arial"/>
        <family val="2"/>
      </rPr>
      <t xml:space="preserve">- 6 toilettes </t>
    </r>
    <r>
      <rPr>
        <sz val="22"/>
        <color indexed="8"/>
        <rFont val="Arial"/>
        <family val="2"/>
      </rPr>
      <t xml:space="preserve"> </t>
    </r>
  </si>
  <si>
    <t xml:space="preserve">PACK Electronique Raymarine : Pilote auto P70S, GPS traceur AXIOM 7", MULTI I70S, VHF RAY 63 + combiné VHF RAY MIC au poste de barre, AIS émetteur récepteur, écran traceur full tactile de 12" au poste de barre </t>
  </si>
  <si>
    <t>Kit panneaux solaires (500W) : 5 panneaux de 100W</t>
  </si>
  <si>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4 cabines</t>
    </r>
    <r>
      <rPr>
        <sz val="22"/>
        <rFont val="Arial"/>
        <family val="2"/>
      </rPr>
      <t xml:space="preserve"> (2 tribord + 2 bâbord)</t>
    </r>
  </si>
  <si>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4 cabines</t>
    </r>
    <r>
      <rPr>
        <sz val="22"/>
        <rFont val="Arial"/>
        <family val="2"/>
      </rPr>
      <t xml:space="preserve"> (1 tribord + 3 bâbord)</t>
    </r>
  </si>
  <si>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5 cabines</t>
    </r>
    <r>
      <rPr>
        <sz val="22"/>
        <rFont val="Arial"/>
        <family val="2"/>
      </rPr>
      <t xml:space="preserve"> (2 tribord + 3 bâbord)</t>
    </r>
  </si>
  <si>
    <r>
      <t xml:space="preserve">Moustiquaires hublots flotteurs pour </t>
    </r>
    <r>
      <rPr>
        <b/>
        <sz val="22"/>
        <rFont val="Arial"/>
        <family val="2"/>
      </rPr>
      <t>version 4 cabines</t>
    </r>
    <r>
      <rPr>
        <sz val="22"/>
        <rFont val="Arial"/>
        <family val="2"/>
      </rPr>
      <t xml:space="preserve"> (2 tribord + 2 bâbord)</t>
    </r>
  </si>
  <si>
    <r>
      <t xml:space="preserve">Moustiquaires hublots flotteurs pour </t>
    </r>
    <r>
      <rPr>
        <b/>
        <sz val="22"/>
        <rFont val="Arial"/>
        <family val="2"/>
      </rPr>
      <t>version</t>
    </r>
    <r>
      <rPr>
        <sz val="22"/>
        <rFont val="Arial"/>
        <family val="2"/>
      </rPr>
      <t xml:space="preserve"> </t>
    </r>
    <r>
      <rPr>
        <b/>
        <sz val="22"/>
        <rFont val="Arial"/>
        <family val="2"/>
      </rPr>
      <t>4 cabines</t>
    </r>
    <r>
      <rPr>
        <sz val="22"/>
        <rFont val="Arial"/>
        <family val="2"/>
      </rPr>
      <t xml:space="preserve"> (1 tribord + 3 bâbord)</t>
    </r>
  </si>
  <si>
    <r>
      <t xml:space="preserve">Moustiquaires hublots flotteurs pour </t>
    </r>
    <r>
      <rPr>
        <b/>
        <sz val="22"/>
        <rFont val="Arial"/>
        <family val="2"/>
      </rPr>
      <t xml:space="preserve">version 5 cabines </t>
    </r>
    <r>
      <rPr>
        <sz val="22"/>
        <rFont val="Arial"/>
        <family val="2"/>
      </rPr>
      <t>(2 tribord + 3 bâbord)</t>
    </r>
  </si>
  <si>
    <r>
      <t xml:space="preserve">Sommier ressorts elastomère pour </t>
    </r>
    <r>
      <rPr>
        <b/>
        <sz val="22"/>
        <rFont val="Arial"/>
        <family val="2"/>
      </rPr>
      <t>version</t>
    </r>
    <r>
      <rPr>
        <sz val="22"/>
        <rFont val="Arial"/>
        <family val="2"/>
      </rPr>
      <t xml:space="preserve"> </t>
    </r>
    <r>
      <rPr>
        <b/>
        <sz val="22"/>
        <rFont val="Arial"/>
        <family val="2"/>
      </rPr>
      <t xml:space="preserve">4 cabines </t>
    </r>
    <r>
      <rPr>
        <sz val="22"/>
        <rFont val="Arial"/>
        <family val="2"/>
      </rPr>
      <t>(2 tribord + 2 bâbord)</t>
    </r>
  </si>
  <si>
    <r>
      <t xml:space="preserve">Sommier ressorts elastomère pour </t>
    </r>
    <r>
      <rPr>
        <b/>
        <sz val="22"/>
        <rFont val="Arial"/>
        <family val="2"/>
      </rPr>
      <t>version</t>
    </r>
    <r>
      <rPr>
        <sz val="22"/>
        <rFont val="Arial"/>
        <family val="2"/>
      </rPr>
      <t xml:space="preserve"> </t>
    </r>
    <r>
      <rPr>
        <b/>
        <sz val="22"/>
        <rFont val="Arial"/>
        <family val="2"/>
      </rPr>
      <t>4 cabines</t>
    </r>
    <r>
      <rPr>
        <sz val="22"/>
        <rFont val="Arial"/>
        <family val="2"/>
      </rPr>
      <t xml:space="preserve"> (3 tribord + 1 bâbord)</t>
    </r>
  </si>
  <si>
    <r>
      <t xml:space="preserve">Sommier ressorts elastomère pour </t>
    </r>
    <r>
      <rPr>
        <b/>
        <sz val="22"/>
        <rFont val="Arial"/>
        <family val="2"/>
      </rPr>
      <t>version</t>
    </r>
    <r>
      <rPr>
        <sz val="22"/>
        <rFont val="Arial"/>
        <family val="2"/>
      </rPr>
      <t xml:space="preserve"> </t>
    </r>
    <r>
      <rPr>
        <b/>
        <sz val="22"/>
        <rFont val="Arial"/>
        <family val="2"/>
      </rPr>
      <t>5 cabines</t>
    </r>
    <r>
      <rPr>
        <sz val="22"/>
        <rFont val="Arial"/>
        <family val="2"/>
      </rPr>
      <t xml:space="preserve"> (2 tribord + 3 bâbord)</t>
    </r>
  </si>
  <si>
    <t>Housse de console de barre et des instruments Taupe</t>
  </si>
  <si>
    <t>Annexe 3,40m en hypalon (taille maxi) + moteur HB 20CV + Pantoire</t>
  </si>
  <si>
    <t>Bains de soleil flybridge (avec dosseret)</t>
  </si>
  <si>
    <t>Teck naturel plate-forme arrière, plage arrière et jupes</t>
  </si>
  <si>
    <t>Teck naturel cockpit avant</t>
  </si>
  <si>
    <t>Teck naturel fly et marches d'accès au fly</t>
  </si>
  <si>
    <t>Fecha:</t>
  </si>
  <si>
    <t>D.</t>
  </si>
  <si>
    <t xml:space="preserve">  </t>
  </si>
  <si>
    <t xml:space="preserve"> </t>
  </si>
  <si>
    <t>Fecha de entrega:</t>
  </si>
  <si>
    <t>Precio</t>
  </si>
  <si>
    <t>Precio s/impuestos</t>
  </si>
  <si>
    <r>
      <t xml:space="preserve">Indicador de carga de baterías / </t>
    </r>
    <r>
      <rPr>
        <sz val="22"/>
        <color theme="1" tint="0.499984740745262"/>
        <rFont val="Arial"/>
        <family val="2"/>
      </rPr>
      <t>Battery controller</t>
    </r>
  </si>
  <si>
    <r>
      <t xml:space="preserve">Luz indirecta en las bañera/salon y cabinas / </t>
    </r>
    <r>
      <rPr>
        <sz val="22"/>
        <color theme="1" tint="0.499984740745262"/>
        <rFont val="Arial"/>
        <family val="2"/>
      </rPr>
      <t>Indirect lighting in cockpit/saloon &amp; cabins</t>
    </r>
  </si>
  <si>
    <r>
      <t>Luces de cortesía en la bañera de proa y jupettes /</t>
    </r>
    <r>
      <rPr>
        <sz val="22"/>
        <color theme="1" tint="0.499984740745262"/>
        <rFont val="Arial"/>
        <family val="2"/>
      </rPr>
      <t xml:space="preserve"> Forward cockpit  and transom courtesy lighting </t>
    </r>
  </si>
  <si>
    <r>
      <t xml:space="preserve">Winch eléctrico para mayor / </t>
    </r>
    <r>
      <rPr>
        <sz val="22"/>
        <color theme="1" tint="0.499984740745262"/>
        <rFont val="Arial"/>
        <family val="2"/>
      </rPr>
      <t>Mainsail electrical winch</t>
    </r>
  </si>
  <si>
    <r>
      <t xml:space="preserve">Sistema de hizado para el auxiliar / </t>
    </r>
    <r>
      <rPr>
        <sz val="22"/>
        <color theme="1" tint="0.499984740745262"/>
        <rFont val="Arial"/>
        <family val="2"/>
      </rPr>
      <t>Lifting system for dinghy</t>
    </r>
  </si>
  <si>
    <r>
      <t xml:space="preserve">Molinete de ancla eléctrico 1700W / </t>
    </r>
    <r>
      <rPr>
        <sz val="22"/>
        <color theme="1" tint="0.499984740745262"/>
        <rFont val="Arial"/>
        <family val="2"/>
      </rPr>
      <t>Electric windlass 1700W</t>
    </r>
  </si>
  <si>
    <r>
      <t xml:space="preserve">Depósito suplementario de gasoil de 400L para una capacidad total de 1000L / </t>
    </r>
    <r>
      <rPr>
        <sz val="22"/>
        <color theme="1" tint="0.499984740745262"/>
        <rFont val="Arial"/>
        <family val="2"/>
      </rPr>
      <t>Extra fuel tank of 400L for a total capacity of 1000L</t>
    </r>
  </si>
  <si>
    <r>
      <t xml:space="preserve">Ducha de bañera con agua fría y caliente / </t>
    </r>
    <r>
      <rPr>
        <sz val="22"/>
        <color theme="1" tint="0.499984740745262"/>
        <rFont val="Arial"/>
        <family val="2"/>
      </rPr>
      <t>Hot and cold cockpit shower</t>
    </r>
  </si>
  <si>
    <r>
      <t xml:space="preserve">Horno a gas / </t>
    </r>
    <r>
      <rPr>
        <sz val="22"/>
        <color theme="1" tint="0.499984740745262"/>
        <rFont val="Arial"/>
        <family val="2"/>
      </rPr>
      <t>Gaz oven</t>
    </r>
  </si>
  <si>
    <r>
      <t xml:space="preserve">Escalera de baño con pasamanos y peldaños en teca / </t>
    </r>
    <r>
      <rPr>
        <sz val="22"/>
        <color theme="1" tint="0.499984740745262"/>
        <rFont val="Arial"/>
        <family val="2"/>
      </rPr>
      <t>Comfortable swim ladder with large handles and teak steps</t>
    </r>
  </si>
  <si>
    <r>
      <t xml:space="preserve">Tapas de motor y cofres de proa equipados con pistones a gas / </t>
    </r>
    <r>
      <rPr>
        <sz val="22"/>
        <color theme="1" tint="0.499984740745262"/>
        <rFont val="Arial"/>
        <family val="2"/>
      </rPr>
      <t>Engine room &amp; locker hatches on gaz struts</t>
    </r>
  </si>
  <si>
    <r>
      <t xml:space="preserve">Sistema eléctrico-hidráulico de apertura del portón de popa /  </t>
    </r>
    <r>
      <rPr>
        <sz val="22"/>
        <color theme="1" tint="0.499984740745262"/>
        <rFont val="Arial"/>
        <family val="2"/>
      </rPr>
      <t xml:space="preserve">Saloon tilting bay/door elestrically assisted by hydraulic struts   </t>
    </r>
  </si>
  <si>
    <r>
      <t xml:space="preserve">Cojines para el asiento de timonería (asientos y respaldos) / </t>
    </r>
    <r>
      <rPr>
        <sz val="22"/>
        <color theme="1" tint="0.499984740745262"/>
        <rFont val="Arial"/>
        <family val="2"/>
      </rPr>
      <t>Helmsman seat cushions (seats and backrests)</t>
    </r>
  </si>
  <si>
    <r>
      <t xml:space="preserve">Cojines para la bañera de proa (asientos y respaldos) / </t>
    </r>
    <r>
      <rPr>
        <sz val="22"/>
        <color theme="1" tint="0.499984740745262"/>
        <rFont val="Arial"/>
        <family val="2"/>
      </rPr>
      <t>Forward cockpit cushions (seats and backrests)</t>
    </r>
  </si>
  <si>
    <r>
      <t xml:space="preserve">Cojines para la banqueta de popa (asientos y respaldos) / </t>
    </r>
    <r>
      <rPr>
        <sz val="22"/>
        <color theme="1" tint="0.499984740745262"/>
        <rFont val="Arial"/>
        <family val="2"/>
      </rPr>
      <t>Seats for aft bench (seats and backrests)</t>
    </r>
  </si>
  <si>
    <r>
      <t xml:space="preserve">2 capas de antifouling con imprimación epoxy / </t>
    </r>
    <r>
      <rPr>
        <sz val="22"/>
        <color theme="1" tint="0.499984740745262"/>
        <rFont val="Arial"/>
        <family val="2"/>
      </rPr>
      <t>2 layers of antifouling with Epoxy base coat</t>
    </r>
  </si>
  <si>
    <r>
      <t xml:space="preserve">Adhesivo con el nombre y el puerto de amarre en las popas (a precisar 2 meses antes de la entrega) / </t>
    </r>
    <r>
      <rPr>
        <sz val="22"/>
        <color theme="1" tint="0.499984740745262"/>
        <rFont val="Arial"/>
        <family val="2"/>
      </rPr>
      <t>Stickers on transom : name and port of registry of the boat (to be specified 2 months at the latest before delivery)</t>
    </r>
  </si>
  <si>
    <r>
      <rPr>
        <b/>
        <sz val="22"/>
        <color rgb="FF000000"/>
        <rFont val="Arial"/>
        <family val="2"/>
      </rPr>
      <t xml:space="preserve">3 cabinas </t>
    </r>
    <r>
      <rPr>
        <sz val="22"/>
        <color rgb="FF000000"/>
        <rFont val="Arial"/>
        <family val="2"/>
      </rPr>
      <t>(2 estribor + 1 babor) - 3 baños</t>
    </r>
    <r>
      <rPr>
        <b/>
        <sz val="22"/>
        <color rgb="FF000000"/>
        <rFont val="Arial"/>
        <family val="2"/>
      </rPr>
      <t xml:space="preserve"> / </t>
    </r>
    <r>
      <rPr>
        <b/>
        <sz val="22"/>
        <color theme="1" tint="0.499984740745262"/>
        <rFont val="Arial"/>
        <family val="2"/>
      </rPr>
      <t xml:space="preserve">3 cabins </t>
    </r>
    <r>
      <rPr>
        <sz val="22"/>
        <color theme="1" tint="0.499984740745262"/>
        <rFont val="Arial"/>
        <family val="2"/>
      </rPr>
      <t xml:space="preserve">(2 starboard + 1 portside) </t>
    </r>
    <r>
      <rPr>
        <b/>
        <sz val="22"/>
        <color theme="1" tint="0.499984740745262"/>
        <rFont val="Arial"/>
        <family val="2"/>
      </rPr>
      <t>- 3 heads</t>
    </r>
    <r>
      <rPr>
        <sz val="22"/>
        <color theme="1" tint="0.499984740745262"/>
        <rFont val="Arial"/>
        <family val="2"/>
      </rPr>
      <t xml:space="preserve"> </t>
    </r>
    <r>
      <rPr>
        <b/>
        <sz val="22"/>
        <color theme="1" tint="0.499984740745262"/>
        <rFont val="Arial"/>
        <family val="2"/>
      </rPr>
      <t>version</t>
    </r>
  </si>
  <si>
    <r>
      <t xml:space="preserve">4 cabinas </t>
    </r>
    <r>
      <rPr>
        <sz val="22"/>
        <color rgb="FF000000"/>
        <rFont val="Arial"/>
        <family val="2"/>
      </rPr>
      <t>(2 estribor + 2 babor) - 4 baños</t>
    </r>
    <r>
      <rPr>
        <b/>
        <sz val="22"/>
        <color rgb="FF000000"/>
        <rFont val="Arial"/>
        <family val="2"/>
      </rPr>
      <t xml:space="preserve"> / </t>
    </r>
    <r>
      <rPr>
        <b/>
        <sz val="22"/>
        <color theme="1" tint="0.499984740745262"/>
        <rFont val="Arial"/>
        <family val="2"/>
      </rPr>
      <t xml:space="preserve">4 cabins </t>
    </r>
    <r>
      <rPr>
        <sz val="22"/>
        <color theme="1" tint="0.499984740745262"/>
        <rFont val="Arial"/>
        <family val="2"/>
      </rPr>
      <t>(2 starboard + 2 portside)</t>
    </r>
    <r>
      <rPr>
        <b/>
        <sz val="22"/>
        <color theme="1" tint="0.499984740745262"/>
        <rFont val="Arial"/>
        <family val="2"/>
      </rPr>
      <t xml:space="preserve"> - 4 heads version</t>
    </r>
  </si>
  <si>
    <r>
      <t>4 cabinas</t>
    </r>
    <r>
      <rPr>
        <sz val="22"/>
        <color rgb="FF000000"/>
        <rFont val="Arial"/>
        <family val="2"/>
      </rPr>
      <t xml:space="preserve"> (3 estribor + 1 babor) - 3 baños</t>
    </r>
    <r>
      <rPr>
        <b/>
        <sz val="22"/>
        <color rgb="FF000000"/>
        <rFont val="Arial"/>
        <family val="2"/>
      </rPr>
      <t xml:space="preserve"> / </t>
    </r>
    <r>
      <rPr>
        <b/>
        <sz val="22"/>
        <color theme="1" tint="0.499984740745262"/>
        <rFont val="Arial"/>
        <family val="2"/>
      </rPr>
      <t xml:space="preserve">4 cabins </t>
    </r>
    <r>
      <rPr>
        <sz val="22"/>
        <color theme="1" tint="0.499984740745262"/>
        <rFont val="Arial"/>
        <family val="2"/>
      </rPr>
      <t xml:space="preserve">(3 starboard + 1 portside) </t>
    </r>
    <r>
      <rPr>
        <b/>
        <sz val="22"/>
        <color theme="1" tint="0.499984740745262"/>
        <rFont val="Arial"/>
        <family val="2"/>
      </rPr>
      <t>- 3 heads version</t>
    </r>
  </si>
  <si>
    <r>
      <rPr>
        <b/>
        <sz val="22"/>
        <color rgb="FF000000"/>
        <rFont val="Arial"/>
        <family val="2"/>
      </rPr>
      <t xml:space="preserve">5 cabinas </t>
    </r>
    <r>
      <rPr>
        <sz val="22"/>
        <color rgb="FF000000"/>
        <rFont val="Arial"/>
        <family val="2"/>
      </rPr>
      <t>(2 estribor + 3 babor) - 5 baños</t>
    </r>
    <r>
      <rPr>
        <b/>
        <sz val="22"/>
        <color rgb="FF000000"/>
        <rFont val="Arial"/>
        <family val="2"/>
      </rPr>
      <t xml:space="preserve"> / </t>
    </r>
    <r>
      <rPr>
        <b/>
        <sz val="22"/>
        <color theme="1" tint="0.499984740745262"/>
        <rFont val="Arial"/>
        <family val="2"/>
      </rPr>
      <t>5 cabins</t>
    </r>
    <r>
      <rPr>
        <sz val="22"/>
        <color theme="1" tint="0.499984740745262"/>
        <rFont val="Arial"/>
        <family val="2"/>
      </rPr>
      <t xml:space="preserve"> (2 starboard + 3 portside) </t>
    </r>
    <r>
      <rPr>
        <b/>
        <sz val="22"/>
        <color theme="1" tint="0.499984740745262"/>
        <rFont val="Arial"/>
        <family val="2"/>
      </rPr>
      <t>- 5 heads</t>
    </r>
    <r>
      <rPr>
        <sz val="22"/>
        <color theme="1" tint="0.499984740745262"/>
        <rFont val="Arial"/>
        <family val="2"/>
      </rPr>
      <t xml:space="preserve"> </t>
    </r>
    <r>
      <rPr>
        <b/>
        <sz val="22"/>
        <color theme="1" tint="0.499984740745262"/>
        <rFont val="Arial"/>
        <family val="2"/>
      </rPr>
      <t>version</t>
    </r>
  </si>
  <si>
    <r>
      <t xml:space="preserve">6 cabinas </t>
    </r>
    <r>
      <rPr>
        <sz val="22"/>
        <color rgb="FF000000"/>
        <rFont val="Arial"/>
        <family val="2"/>
      </rPr>
      <t>(3 estribor + 3 babor) - 6 baños</t>
    </r>
    <r>
      <rPr>
        <b/>
        <sz val="22"/>
        <color rgb="FF000000"/>
        <rFont val="Arial"/>
        <family val="2"/>
      </rPr>
      <t xml:space="preserve"> / </t>
    </r>
    <r>
      <rPr>
        <b/>
        <sz val="22"/>
        <color theme="1" tint="0.499984740745262"/>
        <rFont val="Arial"/>
        <family val="2"/>
      </rPr>
      <t xml:space="preserve">6 cabins </t>
    </r>
    <r>
      <rPr>
        <sz val="22"/>
        <color theme="1" tint="0.499984740745262"/>
        <rFont val="Arial"/>
        <family val="2"/>
      </rPr>
      <t>(3 starboard + 3 portside)</t>
    </r>
    <r>
      <rPr>
        <b/>
        <sz val="22"/>
        <color theme="1" tint="0.499984740745262"/>
        <rFont val="Arial"/>
        <family val="2"/>
      </rPr>
      <t xml:space="preserve"> - 6 heads version</t>
    </r>
  </si>
  <si>
    <r>
      <t xml:space="preserve">Especificaciones del Pack / </t>
    </r>
    <r>
      <rPr>
        <b/>
        <sz val="26"/>
        <color theme="1" tint="0.499984740745262"/>
        <rFont val="Arial"/>
        <family val="2"/>
      </rPr>
      <t>Specifications  Pack</t>
    </r>
  </si>
  <si>
    <r>
      <t xml:space="preserve">OPCIONES / </t>
    </r>
    <r>
      <rPr>
        <b/>
        <sz val="28"/>
        <color theme="1" tint="0.499984740745262"/>
        <rFont val="Arial"/>
        <family val="2"/>
      </rPr>
      <t>OPTIONS</t>
    </r>
  </si>
  <si>
    <r>
      <t xml:space="preserve">Jarcia y Velas / </t>
    </r>
    <r>
      <rPr>
        <b/>
        <sz val="24"/>
        <color theme="1" tint="0.499984740745262"/>
        <rFont val="Arial"/>
        <family val="2"/>
      </rPr>
      <t>Rigging - Sails</t>
    </r>
  </si>
  <si>
    <r>
      <t xml:space="preserve">Lazy bag y bandas anti-UV en color taupe / </t>
    </r>
    <r>
      <rPr>
        <b/>
        <sz val="22"/>
        <color theme="1" tint="0.499984740745262"/>
        <rFont val="Arial"/>
        <family val="2"/>
      </rPr>
      <t>Lazy bag and UV protection for sail in taupe color.</t>
    </r>
  </si>
  <si>
    <r>
      <t xml:space="preserve">Mayor Full Batten y Foque reforzadas en Dacron con banda anti-UV + lazy bag BALI + lazy jack / </t>
    </r>
    <r>
      <rPr>
        <sz val="22"/>
        <color theme="1" tint="0.499984740745262"/>
        <rFont val="Arial"/>
        <family val="2"/>
      </rPr>
      <t>Reinforced Dacron full batten Mainsail &amp; Solent with UV protection + Lazy-Bag &amp; Lazy-Jack</t>
    </r>
  </si>
  <si>
    <r>
      <t xml:space="preserve">Código 0 de 96m² con cable anti-torsión y corte triradial / </t>
    </r>
    <r>
      <rPr>
        <sz val="22"/>
        <color theme="1" tint="0.499984740745262"/>
        <rFont val="Arial"/>
        <family val="2"/>
      </rPr>
      <t xml:space="preserve">Triradial Code 0 (96m²) with non-rotation cable </t>
    </r>
  </si>
  <si>
    <r>
      <t xml:space="preserve">Botavara canoë en aluminio con iluminación LED / </t>
    </r>
    <r>
      <rPr>
        <sz val="22"/>
        <color theme="1" tint="0.499984740745262"/>
        <rFont val="Arial"/>
        <family val="2"/>
      </rPr>
      <t xml:space="preserve">Aluminum V boom with LED lighting  </t>
    </r>
  </si>
  <si>
    <r>
      <t xml:space="preserve">Acastillaje de código 0 (botalón, almacenador, drizas, poleas y acastillaje de cubierta) / </t>
    </r>
    <r>
      <rPr>
        <sz val="22"/>
        <color theme="1" tint="0.499984740745262"/>
        <rFont val="Arial"/>
        <family val="2"/>
      </rPr>
      <t>Code 0 rigging (bow spirit, furler, bobstays, blocks &amp; deck fittings)</t>
    </r>
  </si>
  <si>
    <r>
      <t xml:space="preserve">Acastillaje de spi (botalón, drizas, poleas y acastillaje de cubierta) (innecesario con acastillaje de código 0) / </t>
    </r>
    <r>
      <rPr>
        <sz val="22"/>
        <color theme="1" tint="0.499984740745262"/>
        <rFont val="Arial"/>
        <family val="2"/>
      </rPr>
      <t>Spinnaker rigging (bowsprit, halyard, sheets, deck fittings &amp; blocks) (not necessary if code 0 gear ordered)</t>
    </r>
  </si>
  <si>
    <r>
      <t xml:space="preserve">2 winches eléctricos para las velas de proa / </t>
    </r>
    <r>
      <rPr>
        <sz val="22"/>
        <color theme="1" tint="0.499984740745262"/>
        <rFont val="Arial"/>
        <family val="2"/>
      </rPr>
      <t>2 Electric winches for head sails</t>
    </r>
  </si>
  <si>
    <r>
      <t xml:space="preserve">Mástil entregado en dos partes / </t>
    </r>
    <r>
      <rPr>
        <sz val="22"/>
        <color theme="1" tint="0.499984740745262"/>
        <rFont val="Arial"/>
        <family val="2"/>
      </rPr>
      <t>Mast in 2 parts</t>
    </r>
  </si>
  <si>
    <r>
      <t xml:space="preserve">Mecánica y Equipamiento de seguridad / </t>
    </r>
    <r>
      <rPr>
        <b/>
        <sz val="24"/>
        <color theme="1" tint="0.499984740745262"/>
        <rFont val="Arial"/>
        <family val="2"/>
      </rPr>
      <t>Mecanics - Safety Equipment</t>
    </r>
  </si>
  <si>
    <r>
      <t>2 x Yanmar 57CV en lugar de los Yanmar de 45CV std /</t>
    </r>
    <r>
      <rPr>
        <sz val="22"/>
        <color theme="1" tint="0.499984740745262"/>
        <rFont val="Arial"/>
        <family val="2"/>
      </rPr>
      <t xml:space="preserve"> 2  x Yanmar 57hp instead of Yanmar 45hp</t>
    </r>
  </si>
  <si>
    <r>
      <t xml:space="preserve">Kit de dos alternadores suplementarios de 12V 125A / </t>
    </r>
    <r>
      <rPr>
        <sz val="22"/>
        <color theme="1" tint="0.499984740745262"/>
        <rFont val="Arial"/>
        <family val="2"/>
      </rPr>
      <t xml:space="preserve">Kit of two additional alternators 12V 125A </t>
    </r>
  </si>
  <si>
    <r>
      <t xml:space="preserve">Mandos electrónicos ZF en lugar de los mandos de motor con cable / </t>
    </r>
    <r>
      <rPr>
        <sz val="22"/>
        <color theme="1" tint="0.499984740745262"/>
        <rFont val="Arial"/>
        <family val="2"/>
      </rPr>
      <t>ZF electric controls instead of cable motor controls</t>
    </r>
  </si>
  <si>
    <r>
      <t>Par de hélices tripalas plegables /</t>
    </r>
    <r>
      <rPr>
        <sz val="22"/>
        <color theme="1" tint="0.499984740745262"/>
        <rFont val="Arial"/>
        <family val="2"/>
      </rPr>
      <t xml:space="preserve"> Pair of 3 blades folding propellers                              </t>
    </r>
    <r>
      <rPr>
        <sz val="22"/>
        <color indexed="8"/>
        <rFont val="Arial"/>
        <family val="2"/>
      </rPr>
      <t xml:space="preserve"> </t>
    </r>
  </si>
  <si>
    <r>
      <t xml:space="preserve">Hélice de proa con tunel / </t>
    </r>
    <r>
      <rPr>
        <sz val="22"/>
        <color theme="1" tint="0.499984740745262"/>
        <rFont val="Arial"/>
        <family val="2"/>
      </rPr>
      <t>Electric bow thruster with tunnel</t>
    </r>
  </si>
  <si>
    <r>
      <t xml:space="preserve">Kit paneles solares (500W): 5 x 100W / </t>
    </r>
    <r>
      <rPr>
        <sz val="22"/>
        <color theme="1" tint="0.499984740745262"/>
        <rFont val="Arial"/>
        <family val="2"/>
      </rPr>
      <t>Kit solar panels : 5 x 100W panels (500W)</t>
    </r>
  </si>
  <si>
    <r>
      <t xml:space="preserve">Suplemento por 2 capas de antifouling para zona tropical con imprimación epoxy en lugar del std / </t>
    </r>
    <r>
      <rPr>
        <sz val="22"/>
        <color theme="1" tint="0.499984740745262"/>
        <rFont val="Arial"/>
        <family val="2"/>
      </rPr>
      <t xml:space="preserve">Extra for 2 layers of </t>
    </r>
    <r>
      <rPr>
        <b/>
        <sz val="22"/>
        <color theme="1" tint="0.499984740745262"/>
        <rFont val="Arial"/>
        <family val="2"/>
      </rPr>
      <t>tropical antifouling</t>
    </r>
    <r>
      <rPr>
        <sz val="22"/>
        <color theme="1" tint="0.499984740745262"/>
        <rFont val="Arial"/>
        <family val="2"/>
      </rPr>
      <t xml:space="preserve"> with Epoxy base coat instead of standard </t>
    </r>
  </si>
  <si>
    <r>
      <t>Conford /</t>
    </r>
    <r>
      <rPr>
        <b/>
        <sz val="24"/>
        <color theme="1" tint="0.499984740745262"/>
        <rFont val="Arial"/>
        <family val="2"/>
      </rPr>
      <t xml:space="preserve"> Comfort</t>
    </r>
  </si>
  <si>
    <r>
      <t xml:space="preserve">Bomba de agua de mar en cocina y cofre ancla / </t>
    </r>
    <r>
      <rPr>
        <sz val="22"/>
        <color rgb="FF808080"/>
        <rFont val="Arial"/>
        <family val="2"/>
      </rPr>
      <t>Sea water pump at galley &amp; anchor</t>
    </r>
  </si>
  <si>
    <r>
      <t xml:space="preserve">Placa de coción de 4 fuegos en vidreo y horno de gran capacidad en lugar del tamaño std / </t>
    </r>
    <r>
      <rPr>
        <sz val="22"/>
        <color theme="1" tint="0.499984740745262"/>
        <rFont val="Arial"/>
        <family val="2"/>
      </rPr>
      <t>4 burners cooking hob in glass and large capacity oven instead of standard size</t>
    </r>
  </si>
  <si>
    <r>
      <t xml:space="preserve">Sujeta-cacerolas para placa coción / </t>
    </r>
    <r>
      <rPr>
        <sz val="22"/>
        <color theme="1" tint="0.499984740745262"/>
        <rFont val="Arial"/>
        <family val="2"/>
      </rPr>
      <t>Pot holder on burner cooking</t>
    </r>
  </si>
  <si>
    <r>
      <t xml:space="preserve">Winch eléctrico para foque / </t>
    </r>
    <r>
      <rPr>
        <sz val="22"/>
        <color theme="1" tint="0.499984740745262"/>
        <rFont val="Arial"/>
        <family val="2"/>
      </rPr>
      <t>Electric winch for solent</t>
    </r>
  </si>
  <si>
    <r>
      <t xml:space="preserve">Desalinizadora bajo consumo </t>
    </r>
    <r>
      <rPr>
        <b/>
        <sz val="22"/>
        <color rgb="FF000000"/>
        <rFont val="Arial"/>
        <family val="2"/>
      </rPr>
      <t>12V 105L/H</t>
    </r>
    <r>
      <rPr>
        <sz val="22"/>
        <color indexed="8"/>
        <rFont val="Arial"/>
        <family val="2"/>
      </rPr>
      <t xml:space="preserve"> (paneles solares y/o alternadores supl. Aconsejados) / </t>
    </r>
    <r>
      <rPr>
        <sz val="22"/>
        <color theme="1" tint="0.499984740745262"/>
        <rFont val="Arial"/>
        <family val="2"/>
      </rPr>
      <t xml:space="preserve">Low consumption </t>
    </r>
    <r>
      <rPr>
        <b/>
        <sz val="22"/>
        <color theme="1" tint="0.499984740745262"/>
        <rFont val="Arial"/>
        <family val="2"/>
      </rPr>
      <t>12V 105L/H</t>
    </r>
    <r>
      <rPr>
        <sz val="22"/>
        <color theme="1" tint="0.499984740745262"/>
        <rFont val="Arial"/>
        <family val="2"/>
      </rPr>
      <t xml:space="preserve"> watermaker (solar panels and/or alternators recommended)</t>
    </r>
  </si>
  <si>
    <r>
      <t xml:space="preserve">Ventanal de proa prácticable con sistema de bloqueo en posición abierta para ventilación / </t>
    </r>
    <r>
      <rPr>
        <sz val="22"/>
        <color theme="1" tint="0.499984740745262"/>
        <rFont val="Arial"/>
        <family val="2"/>
      </rPr>
      <t>Tilting forward windows with locking system in open position</t>
    </r>
  </si>
  <si>
    <r>
      <t xml:space="preserve">Acabados de interior / </t>
    </r>
    <r>
      <rPr>
        <b/>
        <sz val="24"/>
        <color theme="1" tint="0.499984740745262"/>
        <rFont val="Arial"/>
        <family val="2"/>
      </rPr>
      <t>Interior setup</t>
    </r>
  </si>
  <si>
    <r>
      <t xml:space="preserve">Club corner en lugar de diván (dos sillones y un mini-bar) / </t>
    </r>
    <r>
      <rPr>
        <sz val="22"/>
        <color theme="1" tint="0.499984740745262"/>
        <rFont val="Arial"/>
        <family val="2"/>
      </rPr>
      <t xml:space="preserve">Club corner instead of daybed (two armchairs and a mini-bar) </t>
    </r>
  </si>
  <si>
    <r>
      <t>Caja fuerte /</t>
    </r>
    <r>
      <rPr>
        <sz val="22"/>
        <color theme="1" tint="0.499984740745262"/>
        <rFont val="Arial"/>
        <family val="2"/>
      </rPr>
      <t xml:space="preserve"> Safe box</t>
    </r>
  </si>
  <si>
    <r>
      <t xml:space="preserve">Mosquitera para portillo </t>
    </r>
    <r>
      <rPr>
        <b/>
        <sz val="22"/>
        <rFont val="Arial"/>
        <family val="2"/>
      </rPr>
      <t xml:space="preserve">(versión 3 cabinas) </t>
    </r>
    <r>
      <rPr>
        <sz val="22"/>
        <rFont val="Arial"/>
        <family val="2"/>
      </rPr>
      <t xml:space="preserve">/ </t>
    </r>
    <r>
      <rPr>
        <sz val="22"/>
        <color theme="1" tint="0.499984740745262"/>
        <rFont val="Arial"/>
        <family val="2"/>
      </rPr>
      <t>Mosquito screens for portholes (</t>
    </r>
    <r>
      <rPr>
        <b/>
        <sz val="22"/>
        <color theme="1" tint="0.499984740745262"/>
        <rFont val="Arial"/>
        <family val="2"/>
      </rPr>
      <t>3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t>
    </r>
  </si>
  <si>
    <r>
      <t>Mosquitera para portillo (</t>
    </r>
    <r>
      <rPr>
        <b/>
        <sz val="22"/>
        <rFont val="Arial"/>
        <family val="2"/>
      </rPr>
      <t>versión 4 cabinas</t>
    </r>
    <r>
      <rPr>
        <sz val="22"/>
        <rFont val="Arial"/>
        <family val="2"/>
      </rPr>
      <t xml:space="preserve">: 2 estribor + 2 babor) / </t>
    </r>
    <r>
      <rPr>
        <sz val="22"/>
        <color theme="1" tint="0.499984740745262"/>
        <rFont val="Arial"/>
        <family val="2"/>
      </rPr>
      <t>Mosquito screens for portholes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2 starboard + 2 portside)</t>
    </r>
  </si>
  <si>
    <r>
      <t>Mosquitera para portillo (</t>
    </r>
    <r>
      <rPr>
        <b/>
        <sz val="22"/>
        <rFont val="Arial"/>
        <family val="2"/>
      </rPr>
      <t>versión 4 cabinas:</t>
    </r>
    <r>
      <rPr>
        <sz val="22"/>
        <rFont val="Arial"/>
        <family val="2"/>
      </rPr>
      <t xml:space="preserve"> 3 estribor + 1 babor) /</t>
    </r>
    <r>
      <rPr>
        <sz val="22"/>
        <color theme="1" tint="0.499984740745262"/>
        <rFont val="Arial"/>
        <family val="2"/>
      </rPr>
      <t xml:space="preserve"> Mosquito screens for portholes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3 starboard + 1 portside)</t>
    </r>
  </si>
  <si>
    <r>
      <t>Mosquitera para portillo (</t>
    </r>
    <r>
      <rPr>
        <b/>
        <sz val="22"/>
        <rFont val="Arial"/>
        <family val="2"/>
      </rPr>
      <t>versión 5 cabinas</t>
    </r>
    <r>
      <rPr>
        <sz val="22"/>
        <rFont val="Arial"/>
        <family val="2"/>
      </rPr>
      <t xml:space="preserve">: 2 estribor + 3 babor) / </t>
    </r>
    <r>
      <rPr>
        <sz val="22"/>
        <color theme="1" tint="0.499984740745262"/>
        <rFont val="Arial"/>
        <family val="2"/>
      </rPr>
      <t>Mosquito screens for portholes (</t>
    </r>
    <r>
      <rPr>
        <b/>
        <sz val="22"/>
        <color theme="1" tint="0.499984740745262"/>
        <rFont val="Arial"/>
        <family val="2"/>
      </rPr>
      <t>5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2 starboard + 3 portside)</t>
    </r>
  </si>
  <si>
    <r>
      <t>Mosquitera para portillo (</t>
    </r>
    <r>
      <rPr>
        <b/>
        <sz val="22"/>
        <rFont val="Arial"/>
        <family val="2"/>
      </rPr>
      <t>versión 6 cabinas</t>
    </r>
    <r>
      <rPr>
        <sz val="22"/>
        <rFont val="Arial"/>
        <family val="2"/>
      </rPr>
      <t xml:space="preserve">) / </t>
    </r>
    <r>
      <rPr>
        <sz val="22"/>
        <color theme="1" tint="0.499984740745262"/>
        <rFont val="Arial"/>
        <family val="2"/>
      </rPr>
      <t>Mosquito screens for portholes (</t>
    </r>
    <r>
      <rPr>
        <b/>
        <sz val="22"/>
        <color theme="1" tint="0.499984740745262"/>
        <rFont val="Arial"/>
        <family val="2"/>
      </rPr>
      <t>6 cabins version</t>
    </r>
    <r>
      <rPr>
        <sz val="22"/>
        <color theme="1" tint="0.499984740745262"/>
        <rFont val="Arial"/>
        <family val="2"/>
      </rPr>
      <t>)</t>
    </r>
  </si>
  <si>
    <r>
      <t>Sommier elastomere (</t>
    </r>
    <r>
      <rPr>
        <b/>
        <sz val="22"/>
        <rFont val="Arial"/>
        <family val="2"/>
      </rPr>
      <t>versión 4 cabinas</t>
    </r>
    <r>
      <rPr>
        <sz val="22"/>
        <rFont val="Arial"/>
        <family val="2"/>
      </rPr>
      <t xml:space="preserve">: 2 estribor + 2 babor) / </t>
    </r>
    <r>
      <rPr>
        <sz val="22"/>
        <color theme="1" tint="0.499984740745262"/>
        <rFont val="Arial"/>
        <family val="2"/>
      </rPr>
      <t>Elastomere box spring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2 starboard + 2 portside)</t>
    </r>
  </si>
  <si>
    <r>
      <t>Sommier elastomere (</t>
    </r>
    <r>
      <rPr>
        <b/>
        <sz val="22"/>
        <rFont val="Arial"/>
        <family val="2"/>
      </rPr>
      <t>versión 4 cabinas</t>
    </r>
    <r>
      <rPr>
        <sz val="22"/>
        <rFont val="Arial"/>
        <family val="2"/>
      </rPr>
      <t xml:space="preserve">: 3 estribor + 1 babor) / </t>
    </r>
    <r>
      <rPr>
        <sz val="22"/>
        <color theme="1" tint="0.499984740745262"/>
        <rFont val="Arial"/>
        <family val="2"/>
      </rPr>
      <t>Elastomere box spring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3 starboard + 1 portside)</t>
    </r>
  </si>
  <si>
    <r>
      <t>Sommier elastomere (</t>
    </r>
    <r>
      <rPr>
        <b/>
        <sz val="22"/>
        <rFont val="Arial"/>
        <family val="2"/>
      </rPr>
      <t>versión 6 cabinas</t>
    </r>
    <r>
      <rPr>
        <sz val="22"/>
        <rFont val="Arial"/>
        <family val="2"/>
      </rPr>
      <t xml:space="preserve">) / </t>
    </r>
    <r>
      <rPr>
        <sz val="22"/>
        <color theme="1" tint="0.499984740745262"/>
        <rFont val="Arial"/>
        <family val="2"/>
      </rPr>
      <t>Elastomere box spring (</t>
    </r>
    <r>
      <rPr>
        <b/>
        <sz val="22"/>
        <color theme="1" tint="0.499984740745262"/>
        <rFont val="Arial"/>
        <family val="2"/>
      </rPr>
      <t>6 cabins version</t>
    </r>
    <r>
      <rPr>
        <sz val="22"/>
        <color theme="1" tint="0.499984740745262"/>
        <rFont val="Arial"/>
        <family val="2"/>
      </rPr>
      <t>)</t>
    </r>
  </si>
  <si>
    <r>
      <t>Sommier elastomere (</t>
    </r>
    <r>
      <rPr>
        <b/>
        <sz val="22"/>
        <rFont val="Arial"/>
        <family val="2"/>
      </rPr>
      <t>versión 5 cabinas</t>
    </r>
    <r>
      <rPr>
        <sz val="22"/>
        <rFont val="Arial"/>
        <family val="2"/>
      </rPr>
      <t>: 2 estribor + 3 babor) /</t>
    </r>
    <r>
      <rPr>
        <sz val="22"/>
        <color theme="1" tint="0.499984740745262"/>
        <rFont val="Arial"/>
        <family val="2"/>
      </rPr>
      <t xml:space="preserve"> Elastomere box spring (</t>
    </r>
    <r>
      <rPr>
        <b/>
        <sz val="22"/>
        <color theme="1" tint="0.499984740745262"/>
        <rFont val="Arial"/>
        <family val="2"/>
      </rPr>
      <t>5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2 starboard + 3 portside)</t>
    </r>
  </si>
  <si>
    <r>
      <t xml:space="preserve">Sillas plegables para la mesa de salón (precisar el nº) / </t>
    </r>
    <r>
      <rPr>
        <sz val="22"/>
        <color theme="1" tint="0.499984740745262"/>
        <rFont val="Arial"/>
        <family val="2"/>
      </rPr>
      <t>Folding seat to be used for saloon/cockpit (specify nbr)</t>
    </r>
  </si>
  <si>
    <r>
      <t xml:space="preserve">Banco central deslizante de 3 plazas con almacenaje y cojines / </t>
    </r>
    <r>
      <rPr>
        <sz val="22"/>
        <color theme="1" tint="0.499984740745262"/>
        <rFont val="Arial"/>
        <family val="2"/>
      </rPr>
      <t xml:space="preserve">3-seater central sliding bench with storage and cushions </t>
    </r>
  </si>
  <si>
    <r>
      <rPr>
        <sz val="22"/>
        <color rgb="FF000000"/>
        <rFont val="Arial"/>
        <family val="2"/>
      </rPr>
      <t xml:space="preserve">Acomodación de la punta de </t>
    </r>
    <r>
      <rPr>
        <b/>
        <sz val="22"/>
        <color rgb="FF000000"/>
        <rFont val="Arial"/>
        <family val="2"/>
      </rPr>
      <t>proa/babo</t>
    </r>
    <r>
      <rPr>
        <sz val="22"/>
        <color rgb="FF000000"/>
        <rFont val="Arial"/>
        <family val="2"/>
      </rPr>
      <t>r (ducha, portillo y baño)</t>
    </r>
    <r>
      <rPr>
        <b/>
        <sz val="22"/>
        <color rgb="FF000000"/>
        <rFont val="Arial"/>
        <family val="2"/>
      </rPr>
      <t xml:space="preserve"> / </t>
    </r>
    <r>
      <rPr>
        <b/>
        <sz val="22"/>
        <color theme="1" tint="0.499984740745262"/>
        <rFont val="Arial"/>
        <family val="2"/>
      </rPr>
      <t>Portside</t>
    </r>
    <r>
      <rPr>
        <sz val="22"/>
        <color theme="1" tint="0.499984740745262"/>
        <rFont val="Arial"/>
        <family val="2"/>
      </rPr>
      <t xml:space="preserve">  forepeak layout (shower, head and porthole)</t>
    </r>
  </si>
  <si>
    <r>
      <rPr>
        <sz val="22"/>
        <color rgb="FF000000"/>
        <rFont val="Arial"/>
        <family val="2"/>
      </rPr>
      <t xml:space="preserve">Acomodación de la punta de </t>
    </r>
    <r>
      <rPr>
        <b/>
        <sz val="22"/>
        <color rgb="FF000000"/>
        <rFont val="Arial"/>
        <family val="2"/>
      </rPr>
      <t>proa/estribor</t>
    </r>
    <r>
      <rPr>
        <sz val="22"/>
        <color rgb="FF000000"/>
        <rFont val="Arial"/>
        <family val="2"/>
      </rPr>
      <t xml:space="preserve"> (litera, portillo y cortina)</t>
    </r>
    <r>
      <rPr>
        <b/>
        <sz val="22"/>
        <color rgb="FF000000"/>
        <rFont val="Arial"/>
        <family val="2"/>
      </rPr>
      <t xml:space="preserve"> /</t>
    </r>
    <r>
      <rPr>
        <b/>
        <sz val="22"/>
        <color theme="1" tint="0.499984740745262"/>
        <rFont val="Arial"/>
        <family val="2"/>
      </rPr>
      <t xml:space="preserve"> Starboard</t>
    </r>
    <r>
      <rPr>
        <sz val="22"/>
        <color theme="1" tint="0.499984740745262"/>
        <rFont val="Arial"/>
        <family val="2"/>
      </rPr>
      <t xml:space="preserve"> forepeak layout (berth, porthole and blackout curtain)</t>
    </r>
  </si>
  <si>
    <r>
      <t xml:space="preserve">Cortinas plisadas en portillos, cascos y acceso a la cabina de popa </t>
    </r>
    <r>
      <rPr>
        <b/>
        <sz val="22"/>
        <rFont val="Arial"/>
        <family val="2"/>
      </rPr>
      <t>(versión 3 cabinas)</t>
    </r>
    <r>
      <rPr>
        <sz val="22"/>
        <rFont val="Arial"/>
        <family val="2"/>
      </rPr>
      <t xml:space="preserve"> / </t>
    </r>
    <r>
      <rPr>
        <sz val="22"/>
        <color theme="1" tint="0.499984740745262"/>
        <rFont val="Arial"/>
        <family val="2"/>
      </rPr>
      <t>Plexiglass blackout pleated blinds, porthole and aft cabin access bay floats (</t>
    </r>
    <r>
      <rPr>
        <b/>
        <sz val="22"/>
        <color theme="1" tint="0.499984740745262"/>
        <rFont val="Arial"/>
        <family val="2"/>
      </rPr>
      <t>3 cabins version</t>
    </r>
    <r>
      <rPr>
        <sz val="22"/>
        <color theme="1" tint="0.499984740745262"/>
        <rFont val="Arial"/>
        <family val="2"/>
      </rPr>
      <t>)</t>
    </r>
  </si>
  <si>
    <r>
      <t xml:space="preserve">Cortinas plisadas en portillos, cascos y acceso a las cabinas de popa </t>
    </r>
    <r>
      <rPr>
        <b/>
        <sz val="22"/>
        <rFont val="Arial"/>
        <family val="2"/>
      </rPr>
      <t>(versión 4 cabinas: 2 estribor + 2 babor)</t>
    </r>
    <r>
      <rPr>
        <sz val="22"/>
        <rFont val="Arial"/>
        <family val="2"/>
      </rPr>
      <t xml:space="preserve"> / </t>
    </r>
    <r>
      <rPr>
        <sz val="22"/>
        <color theme="1" tint="0.499984740745262"/>
        <rFont val="Arial"/>
        <family val="2"/>
      </rPr>
      <t>Plexiglass blackout pleated blinds, porthole and aft cabin access bay floats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2 starboard + 2 portside)</t>
    </r>
  </si>
  <si>
    <r>
      <t xml:space="preserve">Cortinas plisadas en portillos, cascos y acceso a las cabinas de popa </t>
    </r>
    <r>
      <rPr>
        <b/>
        <sz val="22"/>
        <rFont val="Arial"/>
        <family val="2"/>
      </rPr>
      <t>(versión 5 cabinas: 2 estribor + 3 babor)</t>
    </r>
    <r>
      <rPr>
        <sz val="22"/>
        <rFont val="Arial"/>
        <family val="2"/>
      </rPr>
      <t xml:space="preserve"> / </t>
    </r>
    <r>
      <rPr>
        <sz val="22"/>
        <color theme="1" tint="0.499984740745262"/>
        <rFont val="Arial"/>
        <family val="2"/>
      </rPr>
      <t>Plexiglass blackout pleated blinds, porthole and aft cabin access bay floats (</t>
    </r>
    <r>
      <rPr>
        <b/>
        <sz val="22"/>
        <color theme="1" tint="0.499984740745262"/>
        <rFont val="Arial"/>
        <family val="2"/>
      </rPr>
      <t>5 cabins version</t>
    </r>
    <r>
      <rPr>
        <sz val="22"/>
        <color theme="1" tint="0.499984740745262"/>
        <rFont val="Arial"/>
        <family val="2"/>
      </rPr>
      <t xml:space="preserve"> : 2 starboard + 3 portside)</t>
    </r>
  </si>
  <si>
    <r>
      <t xml:space="preserve">Cortinas plisadas en portillos, cascos y acceso a las cabinas de popa </t>
    </r>
    <r>
      <rPr>
        <b/>
        <sz val="22"/>
        <rFont val="Arial"/>
        <family val="2"/>
      </rPr>
      <t>(versión 4 cabinas: 3 estribor + 1 babor)</t>
    </r>
    <r>
      <rPr>
        <sz val="22"/>
        <rFont val="Arial"/>
        <family val="2"/>
      </rPr>
      <t xml:space="preserve"> / </t>
    </r>
    <r>
      <rPr>
        <sz val="22"/>
        <color theme="1" tint="0.499984740745262"/>
        <rFont val="Arial"/>
        <family val="2"/>
      </rPr>
      <t>Plexiglass blackout pleated blinds, porthole and aft cabin access bay floats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 3 starboard + 1 portside)</t>
    </r>
  </si>
  <si>
    <r>
      <t xml:space="preserve">Cortinas plisadas en portillos, cascos y acceso a las cabinas de popa </t>
    </r>
    <r>
      <rPr>
        <b/>
        <sz val="22"/>
        <rFont val="Arial"/>
        <family val="2"/>
      </rPr>
      <t>(versión 6 cabinas)</t>
    </r>
    <r>
      <rPr>
        <sz val="22"/>
        <rFont val="Arial"/>
        <family val="2"/>
      </rPr>
      <t xml:space="preserve"> / </t>
    </r>
    <r>
      <rPr>
        <sz val="22"/>
        <color theme="1" tint="0.499984740745262"/>
        <rFont val="Arial"/>
        <family val="2"/>
      </rPr>
      <t>Plexiglass blackout pleated blinds, porthole and aft cabin access bay floats (</t>
    </r>
    <r>
      <rPr>
        <b/>
        <sz val="22"/>
        <color theme="1" tint="0.499984740745262"/>
        <rFont val="Arial"/>
        <family val="2"/>
      </rPr>
      <t>6 cabins version</t>
    </r>
    <r>
      <rPr>
        <sz val="22"/>
        <color theme="1" tint="0.499984740745262"/>
        <rFont val="Arial"/>
        <family val="2"/>
      </rPr>
      <t>)</t>
    </r>
  </si>
  <si>
    <r>
      <t xml:space="preserve">Color de tapicerías / </t>
    </r>
    <r>
      <rPr>
        <b/>
        <sz val="24"/>
        <color theme="1" tint="0.499984740745262"/>
        <rFont val="Arial"/>
        <family val="2"/>
      </rPr>
      <t>Upholstery color</t>
    </r>
  </si>
  <si>
    <r>
      <t xml:space="preserve">Tapicería interior y exterior color Beige gris / </t>
    </r>
    <r>
      <rPr>
        <sz val="22"/>
        <color theme="1" tint="0.499984740745262"/>
        <rFont val="Arial"/>
        <family val="2"/>
      </rPr>
      <t xml:space="preserve">Indoor and outdoor upholstery color Beige Grey </t>
    </r>
  </si>
  <si>
    <r>
      <t>Tapicería interior y exterior color Eglantine /</t>
    </r>
    <r>
      <rPr>
        <sz val="22"/>
        <color theme="1" tint="0.499984740745262"/>
        <rFont val="Arial"/>
        <family val="2"/>
      </rPr>
      <t xml:space="preserve"> Indoor and outdoor upholstery color Eglantine </t>
    </r>
  </si>
  <si>
    <r>
      <t xml:space="preserve">Acabados de exterior / </t>
    </r>
    <r>
      <rPr>
        <b/>
        <sz val="24"/>
        <color theme="1" tint="0.499984740745262"/>
        <rFont val="Arial"/>
        <family val="2"/>
      </rPr>
      <t>Exterior setup</t>
    </r>
  </si>
  <si>
    <r>
      <t xml:space="preserve">Hard top con ventanas cenitanes con iluminación led / </t>
    </r>
    <r>
      <rPr>
        <sz val="22"/>
        <color theme="1" tint="0.499984740745262"/>
        <rFont val="Arial"/>
        <family val="2"/>
      </rPr>
      <t xml:space="preserve">Hard top with plexi panels and led lights </t>
    </r>
  </si>
  <si>
    <r>
      <t xml:space="preserve">Mesa fija en bañera de proa / </t>
    </r>
    <r>
      <rPr>
        <sz val="22"/>
        <color theme="1" tint="0.499984740745262"/>
        <rFont val="Arial"/>
        <family val="2"/>
      </rPr>
      <t>Forward cockpit fixed table</t>
    </r>
  </si>
  <si>
    <r>
      <t xml:space="preserve">Vinilado de casco / </t>
    </r>
    <r>
      <rPr>
        <sz val="22"/>
        <color theme="1" tint="0.499984740745262"/>
        <rFont val="Arial"/>
        <family val="2"/>
      </rPr>
      <t xml:space="preserve">Covering </t>
    </r>
  </si>
  <si>
    <r>
      <t xml:space="preserve">Set de colchonetas de solarium plegables en proa / </t>
    </r>
    <r>
      <rPr>
        <sz val="22"/>
        <color theme="1" tint="0.499984740745262"/>
        <rFont val="Arial"/>
        <family val="2"/>
      </rPr>
      <t>Set of folding sun loungers foredeck</t>
    </r>
  </si>
  <si>
    <r>
      <t xml:space="preserve">Listón de protección de las jupettes y de la plataforma de popa / </t>
    </r>
    <r>
      <rPr>
        <sz val="22"/>
        <color theme="1" tint="0.499984740745262"/>
        <rFont val="Arial"/>
        <family val="2"/>
      </rPr>
      <t>Permanent  transom protection</t>
    </r>
  </si>
  <si>
    <r>
      <t xml:space="preserve">Cornamusas para springs (opción incompatible con plataforma hidráulica) / </t>
    </r>
    <r>
      <rPr>
        <sz val="22"/>
        <color theme="1" tint="0.499984740745262"/>
        <rFont val="Arial"/>
        <family val="2"/>
      </rPr>
      <t>Stern spring cleats (option incompatible with hydraulic rear platform)</t>
    </r>
  </si>
  <si>
    <r>
      <t xml:space="preserve">Pescantes eléctricos / </t>
    </r>
    <r>
      <rPr>
        <sz val="22"/>
        <color theme="1" tint="0.499984740745262"/>
        <rFont val="Arial"/>
        <family val="2"/>
      </rPr>
      <t>Electrical davit</t>
    </r>
  </si>
  <si>
    <r>
      <t xml:space="preserve">Plataforma hidráulica / </t>
    </r>
    <r>
      <rPr>
        <sz val="22"/>
        <color theme="1" tint="0.499984740745262"/>
        <rFont val="Arial"/>
        <family val="2"/>
      </rPr>
      <t xml:space="preserve">Hydraulic aft platform </t>
    </r>
  </si>
  <si>
    <r>
      <t>Plancha a gas con instalación /</t>
    </r>
    <r>
      <rPr>
        <sz val="22"/>
        <color theme="1" tint="0.499984740745262"/>
        <rFont val="Arial"/>
        <family val="2"/>
      </rPr>
      <t xml:space="preserve"> Plancha with gas installation</t>
    </r>
  </si>
  <si>
    <r>
      <t xml:space="preserve">Iluminación sub-marina tipo Led color azul bajo cada casco (total 4 spots) / </t>
    </r>
    <r>
      <rPr>
        <sz val="22"/>
        <color theme="1" tint="0.499984740745262"/>
        <rFont val="Arial"/>
        <family val="2"/>
      </rPr>
      <t>LED submarine lighting blue under each transom (4 spots)</t>
    </r>
  </si>
  <si>
    <r>
      <t xml:space="preserve">Pasarela plegable en composite de 2,80m + funda + tintero / </t>
    </r>
    <r>
      <rPr>
        <sz val="22"/>
        <color theme="1" tint="0.499984740745262"/>
        <rFont val="Arial"/>
        <family val="2"/>
      </rPr>
      <t>Foldable composite Gangway 2,80m with bag &amp; female deck fitting</t>
    </r>
  </si>
  <si>
    <r>
      <t xml:space="preserve">Soporte motor FB en polywood fijo en popa / </t>
    </r>
    <r>
      <rPr>
        <sz val="22"/>
        <color theme="1" tint="0.499984740745262"/>
        <rFont val="Arial"/>
        <family val="2"/>
      </rPr>
      <t>Polywood outbord engine bracket on aft beam</t>
    </r>
  </si>
  <si>
    <r>
      <t xml:space="preserve">Instalación auxiliar proporcionado por el armador (max 300Kg) / </t>
    </r>
    <r>
      <rPr>
        <sz val="22"/>
        <color theme="1" tint="0.499984740745262"/>
        <rFont val="Arial"/>
        <family val="2"/>
      </rPr>
      <t>Set up when dinghy provided by the owner (max load equipped 300kg)</t>
    </r>
  </si>
  <si>
    <r>
      <t xml:space="preserve">Electrónica - HiFi / </t>
    </r>
    <r>
      <rPr>
        <b/>
        <sz val="24"/>
        <color theme="1" tint="0.499984740745262"/>
        <rFont val="Arial"/>
        <family val="2"/>
      </rPr>
      <t>Electronics - Hifi</t>
    </r>
  </si>
  <si>
    <r>
      <t xml:space="preserve">Compás hemisferio sur / </t>
    </r>
    <r>
      <rPr>
        <sz val="22"/>
        <color theme="1" tint="0.499984740745262"/>
        <rFont val="Arial"/>
        <family val="2"/>
      </rPr>
      <t>Southern hemisphere compass</t>
    </r>
  </si>
  <si>
    <r>
      <t xml:space="preserve">Radio HiFi Fusion con 6 altavoces (salón, flybridge y bañera de proa) / </t>
    </r>
    <r>
      <rPr>
        <sz val="22"/>
        <color theme="1" tint="0.499984740745262"/>
        <rFont val="Arial"/>
        <family val="2"/>
      </rPr>
      <t>Hifi Radio Fusion 6 HP bluetooth  (salon, flybridge and front cockpit)</t>
    </r>
  </si>
  <si>
    <r>
      <t xml:space="preserve">Antena WiFi / </t>
    </r>
    <r>
      <rPr>
        <sz val="22"/>
        <color theme="1" tint="0.499984740745262"/>
        <rFont val="Arial"/>
        <family val="2"/>
      </rPr>
      <t>Wifi Antenna</t>
    </r>
  </si>
  <si>
    <r>
      <t xml:space="preserve">Radar Raymarine con soporte / </t>
    </r>
    <r>
      <rPr>
        <sz val="22"/>
        <color theme="1" tint="0.499984740745262"/>
        <rFont val="Arial"/>
        <family val="2"/>
      </rPr>
      <t>Radar Raymarine with bracket</t>
    </r>
  </si>
  <si>
    <r>
      <t xml:space="preserve">1 cámara instalada en babor / </t>
    </r>
    <r>
      <rPr>
        <sz val="22"/>
        <color theme="1" tint="0.499984740745262"/>
        <rFont val="Arial"/>
        <family val="2"/>
      </rPr>
      <t>1 Camera under portside spreader</t>
    </r>
  </si>
  <si>
    <r>
      <t xml:space="preserve">Pantalla de TV Led en el salón con sistema de elevación eléctrico / </t>
    </r>
    <r>
      <rPr>
        <sz val="22"/>
        <color theme="1" tint="0.499984740745262"/>
        <rFont val="Arial"/>
        <family val="2"/>
      </rPr>
      <t xml:space="preserve">TV Led screen  in saloon  with electrical lift and  TV antenna </t>
    </r>
  </si>
  <si>
    <r>
      <t xml:space="preserve">Mando a distancia Raymarine para el piloto automático / </t>
    </r>
    <r>
      <rPr>
        <sz val="22"/>
        <color theme="1" tint="0.499984740745262"/>
        <rFont val="Arial"/>
        <family val="2"/>
      </rPr>
      <t>Raymarine remote control for automatic pilot</t>
    </r>
  </si>
  <si>
    <r>
      <t xml:space="preserve">Preparación y entrega / </t>
    </r>
    <r>
      <rPr>
        <b/>
        <sz val="24"/>
        <color theme="1" tint="0.499984740745262"/>
        <rFont val="Arial"/>
        <family val="2"/>
      </rPr>
      <t>Commissioning - Handing over</t>
    </r>
  </si>
  <si>
    <r>
      <t xml:space="preserve">Total barco + opciones / </t>
    </r>
    <r>
      <rPr>
        <b/>
        <sz val="22"/>
        <color theme="1" tint="0.499984740745262"/>
        <rFont val="Arial"/>
        <family val="2"/>
      </rPr>
      <t>Total Price of the Boat with packs &amp; options</t>
    </r>
  </si>
  <si>
    <r>
      <t xml:space="preserve">GASTOS T2l / </t>
    </r>
    <r>
      <rPr>
        <sz val="22"/>
        <color theme="1" tint="0.499984740745262"/>
        <rFont val="Arial"/>
        <family val="2"/>
      </rPr>
      <t>T2L fees</t>
    </r>
  </si>
  <si>
    <r>
      <t xml:space="preserve">Gastos ATR / </t>
    </r>
    <r>
      <rPr>
        <sz val="22"/>
        <color theme="1" tint="0.499984740745262"/>
        <rFont val="Arial"/>
        <family val="2"/>
      </rPr>
      <t>ATR fees</t>
    </r>
  </si>
  <si>
    <r>
      <t>Gastos postilla notarial /</t>
    </r>
    <r>
      <rPr>
        <sz val="22"/>
        <color theme="1" tint="0.499984740745262"/>
        <rFont val="Arial"/>
        <family val="2"/>
      </rPr>
      <t xml:space="preserve"> Apostille fees</t>
    </r>
  </si>
  <si>
    <r>
      <t xml:space="preserve">Gastos formalidades de exportación con cargo / </t>
    </r>
    <r>
      <rPr>
        <sz val="22"/>
        <color theme="1" tint="0.499984740745262"/>
        <rFont val="Arial"/>
        <family val="2"/>
      </rPr>
      <t>Custom cargo export formalities fees</t>
    </r>
  </si>
  <si>
    <r>
      <t xml:space="preserve">Gastos formalidades de exportación / </t>
    </r>
    <r>
      <rPr>
        <sz val="22"/>
        <color theme="1" tint="0.499984740745262"/>
        <rFont val="Arial"/>
        <family val="2"/>
      </rPr>
      <t xml:space="preserve">Custom export formalities fees </t>
    </r>
  </si>
  <si>
    <r>
      <t xml:space="preserve">Gastos por el tratamiento del material enviado por el propietario / </t>
    </r>
    <r>
      <rPr>
        <sz val="22"/>
        <color theme="1" tint="0.499984740745262"/>
        <rFont val="Arial"/>
        <family val="2"/>
      </rPr>
      <t>Fees  for owners belongings treatment</t>
    </r>
  </si>
  <si>
    <r>
      <t xml:space="preserve">Pack ready to go (precio neto) / </t>
    </r>
    <r>
      <rPr>
        <sz val="22"/>
        <color theme="1" tint="0.499984740745262"/>
        <rFont val="Arial"/>
        <family val="2"/>
      </rPr>
      <t>Pack ready to go (net price)</t>
    </r>
  </si>
  <si>
    <r>
      <t xml:space="preserve">Kit de 4 cunas de transporte (indispensable para transporte marítimo) / </t>
    </r>
    <r>
      <rPr>
        <sz val="22"/>
        <color theme="1" tint="0.499984740745262"/>
        <rFont val="Arial"/>
        <family val="2"/>
      </rPr>
      <t>Kit of 4 shipping craddles (mandatory for shipping)</t>
    </r>
  </si>
  <si>
    <r>
      <t xml:space="preserve">Precio Neto sin impuestos / </t>
    </r>
    <r>
      <rPr>
        <b/>
        <sz val="22"/>
        <color theme="1" tint="0.499984740745262"/>
        <rFont val="Arial"/>
        <family val="2"/>
      </rPr>
      <t>Net price Ex VAT</t>
    </r>
  </si>
  <si>
    <r>
      <t xml:space="preserve">Tapiceria interior y exterior color Pebble / </t>
    </r>
    <r>
      <rPr>
        <sz val="22"/>
        <color theme="1" tint="0.499984740745262"/>
        <rFont val="Arial"/>
        <family val="2"/>
      </rPr>
      <t xml:space="preserve">Indoor and outdoor upholstery color  Pebble </t>
    </r>
  </si>
  <si>
    <r>
      <t xml:space="preserve">Antena VHF en tope de palo / </t>
    </r>
    <r>
      <rPr>
        <sz val="22"/>
        <color theme="1" tint="0.499984740745262"/>
        <rFont val="Arial"/>
        <family val="2"/>
      </rPr>
      <t>VHF backup antenna on masthead</t>
    </r>
  </si>
  <si>
    <t>Los precios son sólo orientativos y sujetos a nuestras condiciones generales de venta. MedCat se reserva el derecho a modificar los precios sin previo aviso. Todo presupuesto tendrá una validez de 7 días sujetos a un pago de confiramción según las condicones del astillero CHANTIER CATANA /  These prices are only indicative. In accordance with our General Terms and Conditions of Sale, they will be firm and final upon receipt of a deposit of 15% intervening 6 months before the date of delivery.</t>
  </si>
  <si>
    <r>
      <t xml:space="preserve">BALI 4.8 equipado con 2 x 45CV Yanmar / </t>
    </r>
    <r>
      <rPr>
        <b/>
        <i/>
        <sz val="20"/>
        <color theme="1" tint="0.499984740745262"/>
        <rFont val="Arial"/>
        <family val="2"/>
      </rPr>
      <t>BALI 4.8 equipped with 2x45 hp Yanmar engines</t>
    </r>
  </si>
  <si>
    <r>
      <rPr>
        <sz val="22"/>
        <color rgb="FF000000"/>
        <rFont val="Arial"/>
        <family val="2"/>
      </rPr>
      <t xml:space="preserve">Mayor Full Batten a corner reforzada, con acastillaje específico y Foque en Dacron con banda anti-UV + lazy bag Bali + lazy jacks / </t>
    </r>
    <r>
      <rPr>
        <sz val="22"/>
        <color theme="1" tint="0.499984740745262"/>
        <rFont val="Arial"/>
        <family val="2"/>
      </rPr>
      <t>Square top reinforced Dacron full-batten Mainsail with specific fitting  &amp; Solent with UV protection + Lazy-Bag &amp; Lazy-Jack</t>
    </r>
  </si>
  <si>
    <r>
      <t xml:space="preserve">Calefacción central en cascos y salón (incompatible con la opción de climatización) / </t>
    </r>
    <r>
      <rPr>
        <sz val="22"/>
        <color theme="1" tint="0.499984740745262"/>
        <rFont val="Arial"/>
        <family val="2"/>
      </rPr>
      <t xml:space="preserve">Central heating system in hulls and salon (incompatible with aircond. option) </t>
    </r>
  </si>
  <si>
    <r>
      <t xml:space="preserve">WC eléctrico con agua dulce (precisar el nº y la ubicación) / </t>
    </r>
    <r>
      <rPr>
        <sz val="22"/>
        <color theme="1" tint="0.499984740745262"/>
        <rFont val="Arial"/>
        <family val="2"/>
      </rPr>
      <t>Large model freshwater electric toilet (specify number and location)</t>
    </r>
  </si>
  <si>
    <r>
      <t xml:space="preserve">Mesa de salón convertible en mesa baja "cofee table" (dos pies telescópicos) / </t>
    </r>
    <r>
      <rPr>
        <sz val="22"/>
        <color theme="1" tint="0.499984740745262"/>
        <rFont val="Arial"/>
        <family val="2"/>
      </rPr>
      <t>Saloon table convertible in coffee table (two telescopic feet)</t>
    </r>
  </si>
  <si>
    <r>
      <t xml:space="preserve">Protección solar exterior para el roof en tejido batyline color blanco / </t>
    </r>
    <r>
      <rPr>
        <sz val="22"/>
        <color theme="1" tint="0.499984740745262"/>
        <rFont val="Arial"/>
        <family val="2"/>
      </rPr>
      <t>External roof curtains for sun protection of the saloon (White Batyline fabric)</t>
    </r>
  </si>
  <si>
    <t>Groupe électrogène ONAN 9KW 60Hz avec cocon d'insonorisation et commande déportée 120V</t>
  </si>
  <si>
    <t>Groupe électrogène ONAN 13,5KW 60Hz avec cocon d'insonorisation et commande déportée 120V</t>
  </si>
  <si>
    <t>Dessalinisateur  120V 240L/H (nécessite groupe électrogène)</t>
  </si>
  <si>
    <t>Combiné chargeur de 80 amp - convertisseur 12V (ou 24V)/230V - 2000VA</t>
  </si>
  <si>
    <t>Groupe électrogène ONAN 7KW 50Hz avec cocon d'insonorisation et commande déportée 230V</t>
  </si>
  <si>
    <t>Groupe électrogène ONAN 11KW 50Hz avec cocon d'insonorisation et commande déportée 230V</t>
  </si>
  <si>
    <t xml:space="preserve">Réseau principal 120V au lieu de 230V (chauffe-eau, chargeur, prises, convertisseur ) et préinstallation des branchements électriques (machine à café, micro-ondes,TV , lave-linge et lave-vaisselle) </t>
  </si>
  <si>
    <t>Climatisation réversible flotteurs pour version 3 cabines 230V/50Hz</t>
  </si>
  <si>
    <t>Climatisation réversible flotteurs pour version 4 cabines (2 tribord + 2 bâbord)  230V/50Hz</t>
  </si>
  <si>
    <t>Climatisation réversible flotteurs pour version 4 cabines (3 tribord + 1 bâbord)  230V/50Hz</t>
  </si>
  <si>
    <t>Climatisation réversible flotteurs pour version 5 cabines (2 tribord + 3 babord)  230V/50Hz</t>
  </si>
  <si>
    <t>Climatisation réversible flotteurs pour version 6 cabines  230V/50Hz</t>
  </si>
  <si>
    <t>Climatisation réversible nacelle  230V/50Hz (nécessite option climatisation flotteurs)</t>
  </si>
  <si>
    <t>Supplément pour climatisation 230V/60Hz (US et Japon)</t>
  </si>
  <si>
    <t>Dessalinisateur  230V 240L/H (nécessite groupe électrogène)</t>
  </si>
  <si>
    <t>Lave vaisselle 9 couverts 230V</t>
  </si>
  <si>
    <t>Four à micro-ondes 230V</t>
  </si>
  <si>
    <t>Lave-sèche linge 6kg 230V (version 3 ou 4 cabines propriétaire)</t>
  </si>
  <si>
    <r>
      <t xml:space="preserve">4 cojines grandes / </t>
    </r>
    <r>
      <rPr>
        <sz val="22"/>
        <color theme="2" tint="-0.249977111117893"/>
        <rFont val="Arial"/>
        <family val="2"/>
      </rPr>
      <t>4 big comfortable pillows</t>
    </r>
  </si>
  <si>
    <r>
      <t>Filtro purificador de agua dulce / F</t>
    </r>
    <r>
      <rPr>
        <sz val="22"/>
        <color theme="1" tint="0.499984740745262"/>
        <rFont val="Arial"/>
        <family val="2"/>
      </rPr>
      <t>reshwater purifying filter</t>
    </r>
  </si>
  <si>
    <r>
      <t xml:space="preserve">Combi cargador 80Amp - inverter 12V (o 24V) 230V- 2000 W / </t>
    </r>
    <r>
      <rPr>
        <sz val="22"/>
        <color theme="0" tint="-0.499984740745262"/>
        <rFont val="Arial"/>
        <family val="2"/>
      </rPr>
      <t>Combined battery charger 80 amp - Inverter 12V (or 24V) / 230V - 2000VA</t>
    </r>
  </si>
  <si>
    <r>
      <t xml:space="preserve">2 baterias de servicio suplementarias de 12V - 130Amp / </t>
    </r>
    <r>
      <rPr>
        <sz val="22"/>
        <color theme="1" tint="0.499984740745262"/>
        <rFont val="Arial"/>
        <family val="2"/>
      </rPr>
      <t>2 extra service batteries of 12V - 130 amp</t>
    </r>
  </si>
  <si>
    <t xml:space="preserve">House fridge freezer (615L) with chilled water, ice maker and dedicated inverter </t>
  </si>
  <si>
    <r>
      <t xml:space="preserve">Pack de electrónica Raymarine, incluyendo: Piloto automático P70S, GPS/PLOTTER AXIOM 7", MULTII70S, VHF RAY 63+VHR RAY MIC en timonería, AIS receptor-emisor y pantalla AXIOM de 12" táctil / </t>
    </r>
    <r>
      <rPr>
        <sz val="22"/>
        <color theme="1" tint="0.499984740745262"/>
        <rFont val="Arial"/>
        <family val="2"/>
      </rPr>
      <t>Raymarine Electronic  PACK including: Pilote auto P70S, GPS plotter  AXIOM 7", MULTI I70S, VHF RAY 63 + VHF RAY MIC at steering station, AIS receiver transmitter, full touch screen AXIOM 12 '' at steering station</t>
    </r>
  </si>
  <si>
    <r>
      <t xml:space="preserve">2 winches manuales para velas de proa / </t>
    </r>
    <r>
      <rPr>
        <sz val="22"/>
        <color theme="1" tint="0.499984740745262"/>
        <rFont val="Arial"/>
        <family val="2"/>
      </rPr>
      <t>2 manual winches for head sails</t>
    </r>
  </si>
  <si>
    <r>
      <t xml:space="preserve">Circuito principal 120V en lugar de 230V (calentador de agua, chargador, tomas, convertidor) y pre-instalación de las tomas eléctricas (cafetera, microondas, TV, lavavajillas y lavadora) / </t>
    </r>
    <r>
      <rPr>
        <sz val="22"/>
        <color theme="0" tint="-0.499984740745262"/>
        <rFont val="Arial"/>
        <family val="2"/>
      </rPr>
      <t>Primary 120V electrical system instead of 230V (with boiler, bat. charger, outlets, converter) and pre-installation of electrical connections (coffee machine, microwave, TV, washing machine and dishwasher)</t>
    </r>
  </si>
  <si>
    <r>
      <t xml:space="preserve">Mando a distancia con contador de cadena en timoneria / </t>
    </r>
    <r>
      <rPr>
        <sz val="22"/>
        <color theme="0" tint="-0.499984740745262"/>
        <rFont val="Arial"/>
        <family val="2"/>
      </rPr>
      <t>Remote control with ch</t>
    </r>
    <r>
      <rPr>
        <sz val="22"/>
        <color theme="1" tint="0.499984740745262"/>
        <rFont val="Arial"/>
        <family val="2"/>
      </rPr>
      <t>ain counter at helmstation</t>
    </r>
  </si>
  <si>
    <r>
      <t xml:space="preserve">Material de seguridad para </t>
    </r>
    <r>
      <rPr>
        <b/>
        <sz val="22"/>
        <color rgb="FF000000"/>
        <rFont val="Arial"/>
        <family val="2"/>
      </rPr>
      <t>8</t>
    </r>
    <r>
      <rPr>
        <sz val="22"/>
        <color indexed="8"/>
        <rFont val="Arial"/>
        <family val="2"/>
      </rPr>
      <t xml:space="preserve"> pax con balsa salvavidas (sin EPIRB) / </t>
    </r>
    <r>
      <rPr>
        <sz val="22"/>
        <color theme="1" tint="0.499984740745262"/>
        <rFont val="Arial"/>
        <family val="2"/>
      </rPr>
      <t xml:space="preserve">Safety equipment for </t>
    </r>
    <r>
      <rPr>
        <b/>
        <sz val="22"/>
        <color theme="1" tint="0.499984740745262"/>
        <rFont val="Arial"/>
        <family val="2"/>
      </rPr>
      <t>8</t>
    </r>
    <r>
      <rPr>
        <sz val="22"/>
        <color theme="1" tint="0.499984740745262"/>
        <rFont val="Arial"/>
        <family val="2"/>
      </rPr>
      <t xml:space="preserve"> with Life-raft (without EPIRB)</t>
    </r>
  </si>
  <si>
    <r>
      <t>Material de seguridad para</t>
    </r>
    <r>
      <rPr>
        <b/>
        <sz val="22"/>
        <color rgb="FF000000"/>
        <rFont val="Arial"/>
        <family val="2"/>
      </rPr>
      <t xml:space="preserve"> 10</t>
    </r>
    <r>
      <rPr>
        <sz val="22"/>
        <color indexed="8"/>
        <rFont val="Arial"/>
        <family val="2"/>
      </rPr>
      <t xml:space="preserve"> pax con balsa salvavidas (sin EPIRB) / </t>
    </r>
    <r>
      <rPr>
        <sz val="22"/>
        <color theme="1" tint="0.499984740745262"/>
        <rFont val="Arial"/>
        <family val="2"/>
      </rPr>
      <t xml:space="preserve">Safety equipment for </t>
    </r>
    <r>
      <rPr>
        <b/>
        <sz val="22"/>
        <color theme="1" tint="0.499984740745262"/>
        <rFont val="Arial"/>
        <family val="2"/>
      </rPr>
      <t>10</t>
    </r>
    <r>
      <rPr>
        <sz val="22"/>
        <color theme="1" tint="0.499984740745262"/>
        <rFont val="Arial"/>
        <family val="2"/>
      </rPr>
      <t xml:space="preserve"> with Life-raft (without EPIRB)</t>
    </r>
  </si>
  <si>
    <r>
      <t xml:space="preserve">Material de seguridad para </t>
    </r>
    <r>
      <rPr>
        <b/>
        <sz val="22"/>
        <color rgb="FF000000"/>
        <rFont val="Arial"/>
        <family val="2"/>
      </rPr>
      <t>12</t>
    </r>
    <r>
      <rPr>
        <sz val="22"/>
        <color rgb="FF000000"/>
        <rFont val="Arial"/>
        <family val="2"/>
      </rPr>
      <t xml:space="preserve"> pax con balsa salvavidas (sin EPIRB) / </t>
    </r>
    <r>
      <rPr>
        <sz val="22"/>
        <color rgb="FF808080"/>
        <rFont val="Arial"/>
        <family val="2"/>
      </rPr>
      <t xml:space="preserve">Safety equipment for </t>
    </r>
    <r>
      <rPr>
        <b/>
        <sz val="22"/>
        <color rgb="FF808080"/>
        <rFont val="Arial"/>
        <family val="2"/>
      </rPr>
      <t>12</t>
    </r>
    <r>
      <rPr>
        <sz val="22"/>
        <color rgb="FF808080"/>
        <rFont val="Arial"/>
        <family val="2"/>
      </rPr>
      <t xml:space="preserve"> with Life-raft (without EPIRB)</t>
    </r>
  </si>
  <si>
    <r>
      <t>Climatización reversible en cascos (</t>
    </r>
    <r>
      <rPr>
        <b/>
        <sz val="22"/>
        <rFont val="Arial"/>
        <family val="2"/>
      </rPr>
      <t>versión 4 cabinas</t>
    </r>
    <r>
      <rPr>
        <sz val="22"/>
        <rFont val="Arial"/>
        <family val="2"/>
      </rPr>
      <t xml:space="preserve">: 2 estribor + 2 babor) </t>
    </r>
    <r>
      <rPr>
        <b/>
        <sz val="22"/>
        <rFont val="Arial"/>
        <family val="2"/>
      </rPr>
      <t>230V/50Hz</t>
    </r>
    <r>
      <rPr>
        <sz val="22"/>
        <rFont val="Arial"/>
        <family val="2"/>
      </rPr>
      <t xml:space="preserve"> / </t>
    </r>
    <r>
      <rPr>
        <sz val="22"/>
        <color theme="0" tint="-0.499984740745262"/>
        <rFont val="Arial"/>
        <family val="2"/>
      </rPr>
      <t>Reverse cycle aircond. in hulls (</t>
    </r>
    <r>
      <rPr>
        <b/>
        <sz val="22"/>
        <color theme="0" tint="-0.499984740745262"/>
        <rFont val="Arial"/>
        <family val="2"/>
      </rPr>
      <t>4 cabins version</t>
    </r>
    <r>
      <rPr>
        <sz val="22"/>
        <color theme="0" tint="-0.499984740745262"/>
        <rFont val="Arial"/>
        <family val="2"/>
      </rPr>
      <t xml:space="preserve"> : 2 starboard + 2 portside) </t>
    </r>
    <r>
      <rPr>
        <b/>
        <sz val="22"/>
        <color theme="0" tint="-0.499984740745262"/>
        <rFont val="Arial"/>
        <family val="2"/>
      </rPr>
      <t>230V/50Hz</t>
    </r>
  </si>
  <si>
    <r>
      <t xml:space="preserve">Climatización reversible en cascos para </t>
    </r>
    <r>
      <rPr>
        <b/>
        <sz val="22"/>
        <rFont val="Arial"/>
        <family val="2"/>
      </rPr>
      <t xml:space="preserve">versión 3 cabinas 230V/50Hz </t>
    </r>
    <r>
      <rPr>
        <sz val="22"/>
        <rFont val="Arial"/>
        <family val="2"/>
      </rPr>
      <t xml:space="preserve">/ </t>
    </r>
    <r>
      <rPr>
        <sz val="22"/>
        <color theme="0" tint="-0.499984740745262"/>
        <rFont val="Arial"/>
        <family val="2"/>
      </rPr>
      <t>Reverse cycle aircond. in hulls (</t>
    </r>
    <r>
      <rPr>
        <b/>
        <sz val="22"/>
        <color theme="0" tint="-0.499984740745262"/>
        <rFont val="Arial"/>
        <family val="2"/>
      </rPr>
      <t xml:space="preserve">3 cabins version) 230V/50 Hz </t>
    </r>
  </si>
  <si>
    <r>
      <t>Climatización reversible en cascos (</t>
    </r>
    <r>
      <rPr>
        <b/>
        <sz val="22"/>
        <rFont val="Arial"/>
        <family val="2"/>
      </rPr>
      <t>versión 4 cabinas</t>
    </r>
    <r>
      <rPr>
        <sz val="22"/>
        <rFont val="Arial"/>
        <family val="2"/>
      </rPr>
      <t xml:space="preserve">: 3 estribor + 1 babor) </t>
    </r>
    <r>
      <rPr>
        <b/>
        <sz val="22"/>
        <rFont val="Arial"/>
        <family val="2"/>
      </rPr>
      <t>230V/50Hz</t>
    </r>
    <r>
      <rPr>
        <sz val="22"/>
        <rFont val="Arial"/>
        <family val="2"/>
      </rPr>
      <t xml:space="preserve"> / </t>
    </r>
    <r>
      <rPr>
        <sz val="22"/>
        <color theme="0" tint="-0.499984740745262"/>
        <rFont val="Arial"/>
        <family val="2"/>
      </rPr>
      <t>Reverse cycle aircond. in hulls (</t>
    </r>
    <r>
      <rPr>
        <b/>
        <sz val="22"/>
        <color theme="0" tint="-0.499984740745262"/>
        <rFont val="Arial"/>
        <family val="2"/>
      </rPr>
      <t>4 cabins version</t>
    </r>
    <r>
      <rPr>
        <sz val="22"/>
        <color theme="0" tint="-0.499984740745262"/>
        <rFont val="Arial"/>
        <family val="2"/>
      </rPr>
      <t xml:space="preserve"> : 3 starboard + 1 portside) </t>
    </r>
    <r>
      <rPr>
        <b/>
        <sz val="22"/>
        <color theme="0" tint="-0.499984740745262"/>
        <rFont val="Arial"/>
        <family val="2"/>
      </rPr>
      <t>230V/50Hz</t>
    </r>
  </si>
  <si>
    <r>
      <t>Climatización reversible en cascos (</t>
    </r>
    <r>
      <rPr>
        <b/>
        <sz val="22"/>
        <rFont val="Arial"/>
        <family val="2"/>
      </rPr>
      <t>versión 5 cabinas:</t>
    </r>
    <r>
      <rPr>
        <sz val="22"/>
        <rFont val="Arial"/>
        <family val="2"/>
      </rPr>
      <t xml:space="preserve"> 2 estribor + 3 babor) </t>
    </r>
    <r>
      <rPr>
        <b/>
        <sz val="22"/>
        <rFont val="Arial"/>
        <family val="2"/>
      </rPr>
      <t>230V/50Hz</t>
    </r>
    <r>
      <rPr>
        <sz val="22"/>
        <rFont val="Arial"/>
        <family val="2"/>
      </rPr>
      <t xml:space="preserve"> / </t>
    </r>
    <r>
      <rPr>
        <sz val="22"/>
        <color theme="0" tint="-0.499984740745262"/>
        <rFont val="Arial"/>
        <family val="2"/>
      </rPr>
      <t>Reverse cycle aircond. in hulls (</t>
    </r>
    <r>
      <rPr>
        <b/>
        <sz val="22"/>
        <color theme="0" tint="-0.499984740745262"/>
        <rFont val="Arial"/>
        <family val="2"/>
      </rPr>
      <t>5 cabins version</t>
    </r>
    <r>
      <rPr>
        <sz val="22"/>
        <color theme="0" tint="-0.499984740745262"/>
        <rFont val="Arial"/>
        <family val="2"/>
      </rPr>
      <t xml:space="preserve"> : 2 starboard + 3 portside) </t>
    </r>
    <r>
      <rPr>
        <b/>
        <sz val="22"/>
        <color theme="0" tint="-0.499984740745262"/>
        <rFont val="Arial"/>
        <family val="2"/>
      </rPr>
      <t>230V/50Hz</t>
    </r>
  </si>
  <si>
    <r>
      <t>Climatización reversible en cascos (</t>
    </r>
    <r>
      <rPr>
        <b/>
        <sz val="22"/>
        <color rgb="FF000000"/>
        <rFont val="Arial"/>
        <family val="2"/>
      </rPr>
      <t xml:space="preserve">versión 6 cabinas) 230V/50Hz </t>
    </r>
    <r>
      <rPr>
        <sz val="22"/>
        <color indexed="8"/>
        <rFont val="Arial"/>
        <family val="2"/>
      </rPr>
      <t xml:space="preserve">/ </t>
    </r>
    <r>
      <rPr>
        <sz val="22"/>
        <color theme="0" tint="-0.499984740745262"/>
        <rFont val="Arial"/>
        <family val="2"/>
      </rPr>
      <t xml:space="preserve">Reverse cycle aircond. in hulls </t>
    </r>
    <r>
      <rPr>
        <b/>
        <sz val="22"/>
        <color theme="0" tint="-0.499984740745262"/>
        <rFont val="Arial"/>
        <family val="2"/>
      </rPr>
      <t>(6 cabins version) 230V/50Hz</t>
    </r>
  </si>
  <si>
    <r>
      <t xml:space="preserve">Climatización reversible en salón </t>
    </r>
    <r>
      <rPr>
        <b/>
        <sz val="22"/>
        <color rgb="FF000000"/>
        <rFont val="Arial"/>
        <family val="2"/>
      </rPr>
      <t>230V/50Hz</t>
    </r>
    <r>
      <rPr>
        <sz val="22"/>
        <color indexed="8"/>
        <rFont val="Arial"/>
        <family val="2"/>
      </rPr>
      <t xml:space="preserve"> (requiere climatización en cascos) / </t>
    </r>
    <r>
      <rPr>
        <sz val="22"/>
        <color theme="0" tint="-0.499984740745262"/>
        <rFont val="Arial"/>
        <family val="2"/>
      </rPr>
      <t xml:space="preserve">Reverse cycle aircond. in salon  </t>
    </r>
    <r>
      <rPr>
        <b/>
        <sz val="22"/>
        <color theme="0" tint="-0.499984740745262"/>
        <rFont val="Arial"/>
        <family val="2"/>
      </rPr>
      <t>230V/50Hz</t>
    </r>
    <r>
      <rPr>
        <sz val="22"/>
        <color theme="0" tint="-0.499984740745262"/>
        <rFont val="Arial"/>
        <family val="2"/>
      </rPr>
      <t xml:space="preserve"> (needs option aircond. in hulls)</t>
    </r>
  </si>
  <si>
    <r>
      <t xml:space="preserve">Suplemento climatización </t>
    </r>
    <r>
      <rPr>
        <b/>
        <sz val="22"/>
        <color rgb="FF000000"/>
        <rFont val="Arial"/>
        <family val="2"/>
      </rPr>
      <t>230V/60Hz</t>
    </r>
    <r>
      <rPr>
        <sz val="22"/>
        <color indexed="8"/>
        <rFont val="Arial"/>
        <family val="2"/>
      </rPr>
      <t xml:space="preserve"> (USA y Japón) /</t>
    </r>
    <r>
      <rPr>
        <sz val="22"/>
        <color theme="0" tint="-0.499984740745262"/>
        <rFont val="Arial"/>
        <family val="2"/>
      </rPr>
      <t xml:space="preserve"> Supplement </t>
    </r>
    <r>
      <rPr>
        <b/>
        <sz val="22"/>
        <color theme="0" tint="-0.499984740745262"/>
        <rFont val="Arial"/>
        <family val="2"/>
      </rPr>
      <t>230V/60Hz</t>
    </r>
    <r>
      <rPr>
        <sz val="22"/>
        <color theme="0" tint="-0.499984740745262"/>
        <rFont val="Arial"/>
        <family val="2"/>
      </rPr>
      <t xml:space="preserve"> aircond. (US &amp; Japan)</t>
    </r>
  </si>
  <si>
    <r>
      <t xml:space="preserve">Desalinizadora </t>
    </r>
    <r>
      <rPr>
        <b/>
        <sz val="22"/>
        <rFont val="Arial"/>
        <family val="2"/>
      </rPr>
      <t>230V 240L/H</t>
    </r>
    <r>
      <rPr>
        <sz val="22"/>
        <rFont val="Arial"/>
        <family val="2"/>
      </rPr>
      <t xml:space="preserve"> (necesita generador) / </t>
    </r>
    <r>
      <rPr>
        <sz val="22"/>
        <color theme="0" tint="-0.499984740745262"/>
        <rFont val="Arial"/>
        <family val="2"/>
      </rPr>
      <t xml:space="preserve">Watermaker </t>
    </r>
    <r>
      <rPr>
        <b/>
        <sz val="22"/>
        <color theme="0" tint="-0.499984740745262"/>
        <rFont val="Arial"/>
        <family val="2"/>
      </rPr>
      <t>230V 240L/H</t>
    </r>
    <r>
      <rPr>
        <sz val="22"/>
        <color theme="0" tint="-0.499984740745262"/>
        <rFont val="Arial"/>
        <family val="2"/>
      </rPr>
      <t xml:space="preserve"> (required genset)</t>
    </r>
  </si>
  <si>
    <r>
      <t xml:space="preserve">Desalinizadora </t>
    </r>
    <r>
      <rPr>
        <b/>
        <sz val="22"/>
        <rFont val="Arial"/>
        <family val="2"/>
      </rPr>
      <t>120V 240L/H</t>
    </r>
    <r>
      <rPr>
        <sz val="22"/>
        <rFont val="Arial"/>
        <family val="2"/>
      </rPr>
      <t xml:space="preserve"> (necesita generador) / </t>
    </r>
    <r>
      <rPr>
        <sz val="22"/>
        <color theme="0" tint="-0.499984740745262"/>
        <rFont val="Arial"/>
        <family val="2"/>
      </rPr>
      <t xml:space="preserve">Watermaker </t>
    </r>
    <r>
      <rPr>
        <b/>
        <sz val="22"/>
        <color theme="0" tint="-0.499984740745262"/>
        <rFont val="Arial"/>
        <family val="2"/>
      </rPr>
      <t>120V 240L/H</t>
    </r>
    <r>
      <rPr>
        <sz val="22"/>
        <color theme="0" tint="-0.499984740745262"/>
        <rFont val="Arial"/>
        <family val="2"/>
      </rPr>
      <t xml:space="preserve"> (required genset)</t>
    </r>
  </si>
  <si>
    <r>
      <t xml:space="preserve">1 ventilador por cabina y puntas acondicionadas (precisar el número y la ubicación según versión) / </t>
    </r>
    <r>
      <rPr>
        <sz val="22"/>
        <color theme="1" tint="0.499984740745262"/>
        <rFont val="Arial"/>
        <family val="2"/>
      </rPr>
      <t>1 fan per cabin and forepeak (specify according to choosen version)</t>
    </r>
  </si>
  <si>
    <r>
      <t xml:space="preserve">Lavavajillas 9 cubiertos bajo el fregadero </t>
    </r>
    <r>
      <rPr>
        <b/>
        <sz val="22"/>
        <rFont val="Arial"/>
        <family val="2"/>
      </rPr>
      <t>230</t>
    </r>
    <r>
      <rPr>
        <sz val="22"/>
        <rFont val="Arial"/>
        <family val="2"/>
      </rPr>
      <t xml:space="preserve">V / </t>
    </r>
    <r>
      <rPr>
        <sz val="22"/>
        <color theme="0" tint="-0.499984740745262"/>
        <rFont val="Arial"/>
        <family val="2"/>
      </rPr>
      <t xml:space="preserve">Dish washer for 9 under sink  </t>
    </r>
    <r>
      <rPr>
        <b/>
        <sz val="22"/>
        <color theme="0" tint="-0.499984740745262"/>
        <rFont val="Arial"/>
        <family val="2"/>
      </rPr>
      <t xml:space="preserve">230V </t>
    </r>
  </si>
  <si>
    <r>
      <t xml:space="preserve">Microondas </t>
    </r>
    <r>
      <rPr>
        <b/>
        <sz val="22"/>
        <rFont val="Arial"/>
        <family val="2"/>
      </rPr>
      <t>230V</t>
    </r>
    <r>
      <rPr>
        <sz val="22"/>
        <rFont val="Arial"/>
        <family val="2"/>
      </rPr>
      <t xml:space="preserve"> / </t>
    </r>
    <r>
      <rPr>
        <sz val="22"/>
        <color theme="0" tint="-0.499984740745262"/>
        <rFont val="Arial"/>
        <family val="2"/>
      </rPr>
      <t xml:space="preserve">Micro-wave oven </t>
    </r>
    <r>
      <rPr>
        <b/>
        <sz val="22"/>
        <color theme="0" tint="-0.499984740745262"/>
        <rFont val="Arial"/>
        <family val="2"/>
      </rPr>
      <t>230V</t>
    </r>
  </si>
  <si>
    <r>
      <t>Lavadora-secadora de 6Kg (</t>
    </r>
    <r>
      <rPr>
        <b/>
        <sz val="22"/>
        <rFont val="Arial"/>
        <family val="2"/>
      </rPr>
      <t>versión 3 o 4 cabinas/armador</t>
    </r>
    <r>
      <rPr>
        <sz val="22"/>
        <rFont val="Arial"/>
        <family val="2"/>
      </rPr>
      <t xml:space="preserve">) </t>
    </r>
    <r>
      <rPr>
        <b/>
        <sz val="22"/>
        <rFont val="Arial"/>
        <family val="2"/>
      </rPr>
      <t>230V</t>
    </r>
    <r>
      <rPr>
        <sz val="22"/>
        <rFont val="Arial"/>
        <family val="2"/>
      </rPr>
      <t xml:space="preserve"> / </t>
    </r>
    <r>
      <rPr>
        <sz val="22"/>
        <color theme="0" tint="-0.499984740745262"/>
        <rFont val="Arial"/>
        <family val="2"/>
      </rPr>
      <t xml:space="preserve">6 kg washer-dryer </t>
    </r>
    <r>
      <rPr>
        <b/>
        <sz val="22"/>
        <color theme="0" tint="-0.499984740745262"/>
        <rFont val="Arial"/>
        <family val="2"/>
      </rPr>
      <t>230V (3 or 4 cabins/owners version)</t>
    </r>
  </si>
  <si>
    <r>
      <t>Tapicería fllybridge (cojines: asientos y respaldos) /</t>
    </r>
    <r>
      <rPr>
        <sz val="22"/>
        <color theme="1" tint="0.499984740745262"/>
        <rFont val="Arial"/>
        <family val="2"/>
      </rPr>
      <t xml:space="preserve"> Flybridge upholstery (cushions: seats and backrests)</t>
    </r>
  </si>
  <si>
    <r>
      <t xml:space="preserve">Colchonetas de solarium para el flybridge (con respaldo) / </t>
    </r>
    <r>
      <rPr>
        <sz val="22"/>
        <color theme="1" tint="0.499984740745262"/>
        <rFont val="Arial"/>
        <family val="2"/>
      </rPr>
      <t>Flybridge sunbathing cushions (with backrests)</t>
    </r>
  </si>
  <si>
    <r>
      <t>Auxiliar hypalon de 3,40m (tamaño max) sin consola + motor FB de 20CV  /</t>
    </r>
    <r>
      <rPr>
        <sz val="22"/>
        <color theme="1" tint="0.499984740745262"/>
        <rFont val="Arial"/>
        <family val="2"/>
      </rPr>
      <t xml:space="preserve"> 3,40m hypalon dinghy (max size) without console + outboard 20hp  + slings</t>
    </r>
  </si>
  <si>
    <r>
      <t xml:space="preserve">Pre-instalación TV y antena (FR) </t>
    </r>
    <r>
      <rPr>
        <b/>
        <sz val="22"/>
        <color rgb="FF000000"/>
        <rFont val="Arial"/>
        <family val="2"/>
      </rPr>
      <t>si la opción TV y antena no cogida</t>
    </r>
    <r>
      <rPr>
        <sz val="22"/>
        <color indexed="8"/>
        <rFont val="Arial"/>
        <family val="2"/>
      </rPr>
      <t xml:space="preserve"> / </t>
    </r>
    <r>
      <rPr>
        <sz val="22"/>
        <color theme="1" tint="0.499984740745262"/>
        <rFont val="Arial"/>
        <family val="2"/>
      </rPr>
      <t>TV pre-installation and TV antenna (FR)</t>
    </r>
    <r>
      <rPr>
        <sz val="22"/>
        <color indexed="8"/>
        <rFont val="Arial"/>
        <family val="2"/>
      </rPr>
      <t xml:space="preserve"> </t>
    </r>
    <r>
      <rPr>
        <b/>
        <sz val="22"/>
        <color theme="0" tint="-0.499984740745262"/>
        <rFont val="Arial"/>
        <family val="2"/>
      </rPr>
      <t>if TV and antenna option not taken</t>
    </r>
  </si>
  <si>
    <r>
      <t xml:space="preserve">Depósito suplementario de agua dulce de 400L para una capacidad total del 1000L / </t>
    </r>
    <r>
      <rPr>
        <sz val="22"/>
        <color theme="1" tint="0.499984740745262"/>
        <rFont val="Arial"/>
        <family val="2"/>
      </rPr>
      <t>Extra Fresh water tank of 400L for a total capacity of 1000L</t>
    </r>
  </si>
  <si>
    <r>
      <rPr>
        <b/>
        <sz val="22"/>
        <rFont val="Arial"/>
        <family val="2"/>
      </rPr>
      <t xml:space="preserve">Cascos: </t>
    </r>
    <r>
      <rPr>
        <sz val="22"/>
        <rFont val="Arial"/>
        <family val="2"/>
      </rPr>
      <t xml:space="preserve">Lateral y cabezal de la cama acolchada, iluminación indirecta inferior de la cama, apliques de diseño, lámparas crómadas, porta-revistas en cabina master, accesorios </t>
    </r>
    <r>
      <rPr>
        <b/>
        <sz val="22"/>
        <rFont val="Arial"/>
        <family val="2"/>
      </rPr>
      <t xml:space="preserve"> confort en baño/ </t>
    </r>
    <r>
      <rPr>
        <b/>
        <sz val="22"/>
        <color theme="1" tint="0.499984740745262"/>
        <rFont val="Arial"/>
        <family val="2"/>
      </rPr>
      <t xml:space="preserve">Hulls </t>
    </r>
    <r>
      <rPr>
        <sz val="22"/>
        <color theme="1" tint="0.499984740745262"/>
        <rFont val="Arial"/>
        <family val="2"/>
      </rPr>
      <t xml:space="preserve">: padded headband and headboard, indirect lighting headband, design applies, chrome plated polished reading lights, magazines pockets master suites </t>
    </r>
    <r>
      <rPr>
        <sz val="22"/>
        <rFont val="Arial"/>
        <family val="2"/>
      </rPr>
      <t>,</t>
    </r>
    <r>
      <rPr>
        <sz val="22"/>
        <color theme="2" tint="-0.499984740745262"/>
        <rFont val="Arial"/>
        <family val="2"/>
      </rPr>
      <t xml:space="preserve"> comfort accessories in the bathroom</t>
    </r>
  </si>
  <si>
    <r>
      <rPr>
        <b/>
        <sz val="22"/>
        <rFont val="Arial"/>
        <family val="2"/>
      </rPr>
      <t xml:space="preserve">Salón: </t>
    </r>
    <r>
      <rPr>
        <sz val="22"/>
        <rFont val="Arial"/>
        <family val="2"/>
      </rPr>
      <t xml:space="preserve">lámpara de lectura en piel, silla de director en la mesa de cartas, mesa de salon con bar incorporado, lámparas de ambiente, tapicería salón acolchada, sistema de elevación del portón de popa asistido por pistones hidráulicos, asta de bandera con soporte / </t>
    </r>
    <r>
      <rPr>
        <b/>
        <sz val="22"/>
        <rFont val="Arial"/>
        <family val="2"/>
      </rPr>
      <t xml:space="preserve"> </t>
    </r>
    <r>
      <rPr>
        <b/>
        <sz val="22"/>
        <color theme="1" tint="0.499984740745262"/>
        <rFont val="Arial"/>
        <family val="2"/>
      </rPr>
      <t xml:space="preserve">Salon </t>
    </r>
    <r>
      <rPr>
        <sz val="22"/>
        <color theme="1" tint="0.499984740745262"/>
        <rFont val="Arial"/>
        <family val="2"/>
      </rPr>
      <t>: chart table reading light in leather, folding seat for chart table, salon table with bar, design standing lights  with dimmer, square upholstery bands with armrests</t>
    </r>
    <r>
      <rPr>
        <sz val="22"/>
        <rFont val="Arial"/>
        <family val="2"/>
      </rPr>
      <t>, flagpole and its support</t>
    </r>
  </si>
  <si>
    <r>
      <t xml:space="preserve">Spinnaker asimétrico / </t>
    </r>
    <r>
      <rPr>
        <sz val="22"/>
        <color theme="1" tint="0.499984740745262"/>
        <rFont val="Arial"/>
        <family val="2"/>
      </rPr>
      <t>Asymetric spinaker + sheets</t>
    </r>
    <r>
      <rPr>
        <sz val="22"/>
        <color indexed="8"/>
        <rFont val="Arial"/>
        <family val="2"/>
      </rPr>
      <t xml:space="preserve"> + sleeves</t>
    </r>
  </si>
  <si>
    <t>2 moteurs Yanmar 80CV au lieu des Yanmar 45CV</t>
  </si>
  <si>
    <r>
      <t xml:space="preserve">2 x Yanmar 57CV en lugar de los Yanmar de 45CV std  / </t>
    </r>
    <r>
      <rPr>
        <sz val="22"/>
        <color theme="2" tint="-0.499984740745262"/>
        <rFont val="Arial"/>
        <family val="2"/>
      </rPr>
      <t>2 x Yanmar 80 hp instead of Yanmar 45hp</t>
    </r>
  </si>
  <si>
    <r>
      <t xml:space="preserve">Generador </t>
    </r>
    <r>
      <rPr>
        <b/>
        <sz val="22"/>
        <color rgb="FF000000"/>
        <rFont val="Arial"/>
        <family val="2"/>
      </rPr>
      <t>7KW 50H</t>
    </r>
    <r>
      <rPr>
        <sz val="22"/>
        <color indexed="8"/>
        <rFont val="Arial"/>
        <family val="2"/>
      </rPr>
      <t xml:space="preserve">z insonorizado y mando a distancia </t>
    </r>
    <r>
      <rPr>
        <b/>
        <sz val="22"/>
        <color rgb="FF000000"/>
        <rFont val="Arial"/>
        <family val="2"/>
      </rPr>
      <t>230V</t>
    </r>
    <r>
      <rPr>
        <sz val="22"/>
        <color indexed="8"/>
        <rFont val="Arial"/>
        <family val="2"/>
      </rPr>
      <t xml:space="preserve"> / </t>
    </r>
    <r>
      <rPr>
        <sz val="22"/>
        <color theme="0" tint="-0.499984740745262"/>
        <rFont val="Arial"/>
        <family val="2"/>
      </rPr>
      <t xml:space="preserve">Genset generator </t>
    </r>
    <r>
      <rPr>
        <b/>
        <sz val="22"/>
        <color theme="0" tint="-0.499984740745262"/>
        <rFont val="Arial"/>
        <family val="2"/>
      </rPr>
      <t>7KW 50hz</t>
    </r>
    <r>
      <rPr>
        <sz val="22"/>
        <color theme="0" tint="-0.499984740745262"/>
        <rFont val="Arial"/>
        <family val="2"/>
      </rPr>
      <t xml:space="preserve"> with soundshield and remote control </t>
    </r>
    <r>
      <rPr>
        <b/>
        <sz val="22"/>
        <color theme="0" tint="-0.499984740745262"/>
        <rFont val="Arial"/>
        <family val="2"/>
      </rPr>
      <t>230V</t>
    </r>
  </si>
  <si>
    <r>
      <t xml:space="preserve">Generador </t>
    </r>
    <r>
      <rPr>
        <b/>
        <sz val="22"/>
        <color rgb="FF000000"/>
        <rFont val="Arial"/>
        <family val="2"/>
      </rPr>
      <t>11KW 50Hz</t>
    </r>
    <r>
      <rPr>
        <sz val="22"/>
        <color indexed="8"/>
        <rFont val="Arial"/>
        <family val="2"/>
      </rPr>
      <t xml:space="preserve"> insonorizado y mando a distancia </t>
    </r>
    <r>
      <rPr>
        <b/>
        <sz val="22"/>
        <color rgb="FF000000"/>
        <rFont val="Arial"/>
        <family val="2"/>
      </rPr>
      <t>230V</t>
    </r>
    <r>
      <rPr>
        <sz val="22"/>
        <color indexed="8"/>
        <rFont val="Arial"/>
        <family val="2"/>
      </rPr>
      <t xml:space="preserve"> / </t>
    </r>
    <r>
      <rPr>
        <sz val="22"/>
        <color theme="0" tint="-0.499984740745262"/>
        <rFont val="Arial"/>
        <family val="2"/>
      </rPr>
      <t xml:space="preserve">Genset generator </t>
    </r>
    <r>
      <rPr>
        <b/>
        <sz val="22"/>
        <color theme="0" tint="-0.499984740745262"/>
        <rFont val="Arial"/>
        <family val="2"/>
      </rPr>
      <t>11KW 50hz</t>
    </r>
    <r>
      <rPr>
        <sz val="22"/>
        <color theme="0" tint="-0.499984740745262"/>
        <rFont val="Arial"/>
        <family val="2"/>
      </rPr>
      <t xml:space="preserve"> with soundshield and remote control </t>
    </r>
    <r>
      <rPr>
        <b/>
        <sz val="22"/>
        <color theme="0" tint="-0.499984740745262"/>
        <rFont val="Arial"/>
        <family val="2"/>
      </rPr>
      <t>230V</t>
    </r>
  </si>
  <si>
    <r>
      <t xml:space="preserve">Generador </t>
    </r>
    <r>
      <rPr>
        <b/>
        <sz val="22"/>
        <color rgb="FF000000"/>
        <rFont val="Arial"/>
        <family val="2"/>
      </rPr>
      <t>9KW 60Hz</t>
    </r>
    <r>
      <rPr>
        <sz val="22"/>
        <color indexed="8"/>
        <rFont val="Arial"/>
        <family val="2"/>
      </rPr>
      <t xml:space="preserve"> insonorizado y mando a distancia </t>
    </r>
    <r>
      <rPr>
        <b/>
        <sz val="22"/>
        <color rgb="FF000000"/>
        <rFont val="Arial"/>
        <family val="2"/>
      </rPr>
      <t>120V</t>
    </r>
    <r>
      <rPr>
        <sz val="22"/>
        <color indexed="8"/>
        <rFont val="Arial"/>
        <family val="2"/>
      </rPr>
      <t xml:space="preserve"> / </t>
    </r>
    <r>
      <rPr>
        <sz val="22"/>
        <color theme="0" tint="-0.499984740745262"/>
        <rFont val="Arial"/>
        <family val="2"/>
      </rPr>
      <t xml:space="preserve">Genset generator </t>
    </r>
    <r>
      <rPr>
        <b/>
        <sz val="22"/>
        <color theme="0" tint="-0.499984740745262"/>
        <rFont val="Arial"/>
        <family val="2"/>
      </rPr>
      <t>9KW 60hz</t>
    </r>
    <r>
      <rPr>
        <sz val="22"/>
        <color theme="0" tint="-0.499984740745262"/>
        <rFont val="Arial"/>
        <family val="2"/>
      </rPr>
      <t xml:space="preserve"> with soundshield and remote control </t>
    </r>
    <r>
      <rPr>
        <b/>
        <sz val="22"/>
        <color theme="0" tint="-0.499984740745262"/>
        <rFont val="Arial"/>
        <family val="2"/>
      </rPr>
      <t>120V</t>
    </r>
  </si>
  <si>
    <r>
      <t xml:space="preserve">Generador </t>
    </r>
    <r>
      <rPr>
        <b/>
        <sz val="22"/>
        <color rgb="FF000000"/>
        <rFont val="Arial"/>
        <family val="2"/>
      </rPr>
      <t>13,5KW 60Hz</t>
    </r>
    <r>
      <rPr>
        <sz val="22"/>
        <color indexed="8"/>
        <rFont val="Arial"/>
        <family val="2"/>
      </rPr>
      <t xml:space="preserve"> insonorizado y mando a distancia </t>
    </r>
    <r>
      <rPr>
        <b/>
        <sz val="22"/>
        <color rgb="FF000000"/>
        <rFont val="Arial"/>
        <family val="2"/>
      </rPr>
      <t>120V</t>
    </r>
    <r>
      <rPr>
        <sz val="22"/>
        <color indexed="8"/>
        <rFont val="Arial"/>
        <family val="2"/>
      </rPr>
      <t xml:space="preserve"> / </t>
    </r>
    <r>
      <rPr>
        <sz val="22"/>
        <color theme="0" tint="-0.499984740745262"/>
        <rFont val="Arial"/>
        <family val="2"/>
      </rPr>
      <t xml:space="preserve">Genset generator </t>
    </r>
    <r>
      <rPr>
        <b/>
        <sz val="22"/>
        <color theme="0" tint="-0.499984740745262"/>
        <rFont val="Arial"/>
        <family val="2"/>
      </rPr>
      <t>13,5KW 60hz</t>
    </r>
    <r>
      <rPr>
        <sz val="22"/>
        <color theme="0" tint="-0.499984740745262"/>
        <rFont val="Arial"/>
        <family val="2"/>
      </rPr>
      <t xml:space="preserve"> with soundshield and remote control </t>
    </r>
    <r>
      <rPr>
        <b/>
        <sz val="22"/>
        <color theme="0" tint="-0.499984740745262"/>
        <rFont val="Arial"/>
        <family val="2"/>
      </rPr>
      <t>120V</t>
    </r>
  </si>
  <si>
    <r>
      <t>Sommier elastomere</t>
    </r>
    <r>
      <rPr>
        <b/>
        <sz val="22"/>
        <rFont val="Arial"/>
        <family val="2"/>
      </rPr>
      <t xml:space="preserve"> (versión 3 cabinas)</t>
    </r>
    <r>
      <rPr>
        <sz val="22"/>
        <rFont val="Arial"/>
        <family val="2"/>
      </rPr>
      <t xml:space="preserve"> / </t>
    </r>
    <r>
      <rPr>
        <sz val="22"/>
        <color theme="1" tint="0.499984740745262"/>
        <rFont val="Arial"/>
        <family val="2"/>
      </rPr>
      <t>Elastomere box spring</t>
    </r>
    <r>
      <rPr>
        <b/>
        <sz val="22"/>
        <color theme="1" tint="0.499984740745262"/>
        <rFont val="Arial"/>
        <family val="2"/>
      </rPr>
      <t xml:space="preserve"> </t>
    </r>
    <r>
      <rPr>
        <sz val="22"/>
        <color theme="1" tint="0.499984740745262"/>
        <rFont val="Arial"/>
        <family val="2"/>
      </rPr>
      <t>(</t>
    </r>
    <r>
      <rPr>
        <b/>
        <sz val="22"/>
        <color theme="1" tint="0.499984740745262"/>
        <rFont val="Arial"/>
        <family val="2"/>
      </rPr>
      <t>3 cabins version</t>
    </r>
    <r>
      <rPr>
        <sz val="22"/>
        <color theme="1" tint="0.499984740745262"/>
        <rFont val="Arial"/>
        <family val="2"/>
      </rPr>
      <t>)</t>
    </r>
  </si>
  <si>
    <r>
      <t xml:space="preserve">Bar integrado en mesa de salon con bandeja reversible: incluido en el Pack Elegance (incompatible con mesa de salón convertible) / </t>
    </r>
    <r>
      <rPr>
        <sz val="22"/>
        <color theme="0" tint="-0.499984740745262"/>
        <rFont val="Arial"/>
        <family val="2"/>
      </rPr>
      <t>Bar int</t>
    </r>
    <r>
      <rPr>
        <sz val="22"/>
        <color theme="1" tint="0.499984740745262"/>
        <rFont val="Arial"/>
        <family val="2"/>
      </rPr>
      <t>egrated in saloon table with reversible tray: already included in Elegance pack (incompatible with saloon table convertible)</t>
    </r>
  </si>
  <si>
    <r>
      <t xml:space="preserve">Bimini fijo gran tamaño (estructura inox, iluminación led, lonas) / </t>
    </r>
    <r>
      <rPr>
        <sz val="22"/>
        <color theme="1" tint="0.499984740745262"/>
        <rFont val="Arial"/>
        <family val="2"/>
      </rPr>
      <t>Large fixed Bimini (stainless steel frame, LED, lighting, canvas and clears for excellent view on mainsail)</t>
    </r>
  </si>
  <si>
    <r>
      <t xml:space="preserve">Kit de lonas para cerramiento del flybridge (opción hard-top obligatorio) / </t>
    </r>
    <r>
      <rPr>
        <sz val="22"/>
        <color theme="1" tint="0.499984740745262"/>
        <rFont val="Arial"/>
        <family val="2"/>
      </rPr>
      <t>Transparent (crystal PVC) canva kit for flybridge closure (hard top option obligatory)</t>
    </r>
  </si>
  <si>
    <r>
      <t>Kit de lonas para cerramiento del flybridge (opción gran bimini obligatorio) /</t>
    </r>
    <r>
      <rPr>
        <sz val="22"/>
        <color theme="1" tint="0.499984740745262"/>
        <rFont val="Arial"/>
        <family val="2"/>
      </rPr>
      <t xml:space="preserve"> Transparent (crystal PVC) canva kit for flybridge closure (large bimini option obligatory)</t>
    </r>
  </si>
  <si>
    <r>
      <t xml:space="preserve">Toldo de sol para la bañera de proa / </t>
    </r>
    <r>
      <rPr>
        <sz val="22"/>
        <color theme="1" tint="0.499984740745262"/>
        <rFont val="Arial"/>
        <family val="2"/>
      </rPr>
      <t>Sun awning color for forward cockpit</t>
    </r>
  </si>
  <si>
    <r>
      <t>Toldo de sol para la bañera de popa /</t>
    </r>
    <r>
      <rPr>
        <sz val="22"/>
        <color theme="1" tint="0.499984740745262"/>
        <rFont val="Arial"/>
        <family val="2"/>
      </rPr>
      <t xml:space="preserve"> Aft cockpit sun awning </t>
    </r>
  </si>
  <si>
    <r>
      <t xml:space="preserve">Lona de protección de la consola de instrumentos / </t>
    </r>
    <r>
      <rPr>
        <sz val="22"/>
        <color theme="1" tint="0.499984740745262"/>
        <rFont val="Arial"/>
        <family val="2"/>
      </rPr>
      <t>Set of protection for steering console</t>
    </r>
  </si>
  <si>
    <r>
      <t xml:space="preserve">Preparación con botadura y arboladura en Canet en Rouissillon (France), incluyendo fondeo principal con ancla de 40Kg y 70m de cadena de 12mm, 8 defensas y 5 cabos de amarre, pata de gallo, entrega en mano y 7 días de amarre en puerto (precio neto), kit de herramientas, configuración MMSI / </t>
    </r>
    <r>
      <rPr>
        <sz val="22"/>
        <color theme="1" tint="0.499984740745262"/>
        <rFont val="Arial"/>
        <family val="2"/>
      </rPr>
      <t>Commissioning in Canet (France), with anchor set 40kg and 70m Ø12 chain, anchor bridle, 8 fenders and 5 moorings, one day hand over and 7 days dockspace (net price), toolkit, MMSI configuration</t>
    </r>
  </si>
  <si>
    <t xml:space="preserve">   Tarif C-2023 (válida hasta       )</t>
  </si>
  <si>
    <r>
      <rPr>
        <sz val="22"/>
        <color theme="1"/>
        <rFont val="Arial"/>
        <family val="2"/>
      </rPr>
      <t>Frigorífico combi (635 l) con agua helada, máquina de hielo e inversor exclusivo /</t>
    </r>
    <r>
      <rPr>
        <sz val="22"/>
        <color theme="0" tint="-0.499984740745262"/>
        <rFont val="Arial"/>
        <family val="2"/>
      </rPr>
      <t xml:space="preserve"> House fridge freezer (635L) with chilled water, ice maker and dedicated inverter </t>
    </r>
  </si>
  <si>
    <r>
      <t xml:space="preserve">Mesa con 2 pies telescópicos en el flybridge / </t>
    </r>
    <r>
      <rPr>
        <sz val="22"/>
        <color theme="1" tint="0.499984740745262"/>
        <rFont val="Arial"/>
        <family val="2"/>
      </rPr>
      <t>Flybridge table with 2 telescopic leg</t>
    </r>
  </si>
  <si>
    <t>Facturación directa astillero / Shipyard invoice</t>
  </si>
  <si>
    <r>
      <t xml:space="preserve">Acabado madera natural en plataforma de popa, bañera y jupettes / </t>
    </r>
    <r>
      <rPr>
        <sz val="22"/>
        <color theme="1" tint="0.499984740745262"/>
        <rFont val="Arial"/>
        <family val="2"/>
      </rPr>
      <t>Natural lathing on rear platform, aft cockpit and transom</t>
    </r>
  </si>
  <si>
    <r>
      <t xml:space="preserve">Acabado madera natural en bañera de proa / </t>
    </r>
    <r>
      <rPr>
        <sz val="22"/>
        <color theme="1" tint="0.499984740745262"/>
        <rFont val="Arial"/>
        <family val="2"/>
      </rPr>
      <t>Natural lathing on forward cockpit</t>
    </r>
  </si>
  <si>
    <r>
      <t xml:space="preserve">Acabado madera natural en el fly y peldaños de acceso al fly / </t>
    </r>
    <r>
      <rPr>
        <sz val="22"/>
        <color theme="1" tint="0.499984740745262"/>
        <rFont val="Arial"/>
        <family val="2"/>
      </rPr>
      <t>Natural lathing fly and access steps to fly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</si>
</sst>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quot;€&quot;;\-#,##0\ &quot;€&quot;;;@"/>
    <numFmt numFmtId="165" formatCode="_-* #,##0.00\ _€_-;\-* #,##0.00\ _€_-;_-* &quot;-&quot;??\ _€_-;_-@_-"/>
    <numFmt numFmtId="166" formatCode="#,##0\ &quot;€&quot;"/>
  </numFmts>
  <fonts count="56">
    <font>
      <sz val="11"/>
      <color theme="1"/>
      <name val="Calibri"/>
      <family val="2"/>
      <scheme val="minor"/>
    </font>
    <font>
      <sz val="11"/>
      <color theme="1"/>
      <name val="Calibri"/>
      <family val="2"/>
      <scheme val="minor"/>
    </font>
    <font>
      <b/>
      <sz val="28"/>
      <name val="Arial"/>
      <family val="2"/>
    </font>
    <font>
      <b/>
      <sz val="36"/>
      <color indexed="8"/>
      <name val="Arial"/>
      <family val="2"/>
    </font>
    <font>
      <b/>
      <sz val="20"/>
      <color indexed="8"/>
      <name val="Arial"/>
      <family val="2"/>
    </font>
    <font>
      <b/>
      <sz val="20"/>
      <name val="Arial"/>
      <family val="2"/>
    </font>
    <font>
      <sz val="28"/>
      <color theme="1"/>
      <name val="Calibri"/>
      <family val="2"/>
      <scheme val="minor"/>
    </font>
    <font>
      <b/>
      <sz val="22"/>
      <color indexed="8"/>
      <name val="Arial"/>
      <family val="2"/>
    </font>
    <font>
      <b/>
      <sz val="12"/>
      <color indexed="8"/>
      <name val="Arial"/>
      <family val="2"/>
    </font>
    <font>
      <sz val="22"/>
      <color indexed="8"/>
      <name val="Arial"/>
      <family val="2"/>
    </font>
    <font>
      <b/>
      <sz val="22"/>
      <color rgb="FF000000"/>
      <name val="Arial"/>
      <family val="2"/>
    </font>
    <font>
      <sz val="20"/>
      <color indexed="8"/>
      <name val="Arial"/>
      <family val="2"/>
    </font>
    <font>
      <sz val="16"/>
      <color indexed="8"/>
      <name val="Arial"/>
      <family val="2"/>
    </font>
    <font>
      <sz val="20"/>
      <name val="Arial"/>
      <family val="2"/>
    </font>
    <font>
      <sz val="12"/>
      <color indexed="8"/>
      <name val="Arial"/>
      <family val="2"/>
    </font>
    <font>
      <sz val="16"/>
      <color theme="1"/>
      <name val="Arial"/>
      <family val="2"/>
    </font>
    <font>
      <b/>
      <sz val="26"/>
      <color indexed="8"/>
      <name val="Arial"/>
      <family val="2"/>
    </font>
    <font>
      <sz val="22"/>
      <color theme="1"/>
      <name val="Arial"/>
      <family val="2"/>
    </font>
    <font>
      <sz val="11"/>
      <color indexed="8"/>
      <name val="Calibri"/>
      <family val="2"/>
    </font>
    <font>
      <sz val="22"/>
      <name val="Arial"/>
      <family val="2"/>
    </font>
    <font>
      <sz val="20"/>
      <name val="Calibri"/>
      <family val="2"/>
      <scheme val="minor"/>
    </font>
    <font>
      <sz val="16"/>
      <color theme="1"/>
      <name val="Calibri"/>
      <family val="2"/>
      <scheme val="minor"/>
    </font>
    <font>
      <b/>
      <sz val="22"/>
      <color theme="4"/>
      <name val="Arial"/>
      <family val="2"/>
    </font>
    <font>
      <b/>
      <sz val="11"/>
      <color rgb="FFFF0000"/>
      <name val="Calibri"/>
      <family val="2"/>
      <scheme val="minor"/>
    </font>
    <font>
      <b/>
      <sz val="20"/>
      <color rgb="FFFF0000"/>
      <name val="Arial"/>
      <family val="2"/>
    </font>
    <font>
      <b/>
      <sz val="26"/>
      <name val="Arial"/>
      <family val="2"/>
    </font>
    <font>
      <b/>
      <sz val="18"/>
      <name val="Arial"/>
      <family val="2"/>
    </font>
    <font>
      <b/>
      <sz val="36"/>
      <name val="Arial"/>
      <family val="2"/>
    </font>
    <font>
      <b/>
      <sz val="24"/>
      <name val="Arial"/>
      <family val="2"/>
    </font>
    <font>
      <b/>
      <sz val="22"/>
      <name val="Arial"/>
      <family val="2"/>
    </font>
    <font>
      <sz val="20"/>
      <color theme="1"/>
      <name val="Calibri"/>
      <family val="2"/>
      <scheme val="minor"/>
    </font>
    <font>
      <b/>
      <sz val="18"/>
      <color rgb="FFFF0000"/>
      <name val="Arial"/>
      <family val="2"/>
    </font>
    <font>
      <b/>
      <sz val="22"/>
      <color rgb="FFFF0000"/>
      <name val="Arial"/>
      <family val="2"/>
    </font>
    <font>
      <b/>
      <sz val="16"/>
      <color indexed="8"/>
      <name val="Arial"/>
      <family val="2"/>
    </font>
    <font>
      <b/>
      <sz val="14"/>
      <name val="Arial"/>
      <family val="2"/>
    </font>
    <font>
      <sz val="18"/>
      <color theme="1"/>
      <name val="Calibri"/>
      <family val="2"/>
      <scheme val="minor"/>
    </font>
    <font>
      <sz val="20"/>
      <color theme="1"/>
      <name val="Arial"/>
      <family val="2"/>
    </font>
    <font>
      <b/>
      <sz val="20"/>
      <color rgb="FFFF0000"/>
      <name val="Calibri"/>
      <family val="2"/>
      <scheme val="minor"/>
    </font>
    <font>
      <sz val="8"/>
      <name val="Calibri"/>
      <family val="2"/>
      <scheme val="minor"/>
    </font>
    <font>
      <sz val="18"/>
      <color rgb="FFFF0000"/>
      <name val="Arial"/>
      <family val="2"/>
    </font>
    <font>
      <b/>
      <sz val="18"/>
      <color rgb="FFFF0000"/>
      <name val="Calibri"/>
      <family val="2"/>
    </font>
    <font>
      <sz val="18"/>
      <color rgb="FFFF0000"/>
      <name val="Calibri"/>
      <family val="2"/>
      <scheme val="minor"/>
    </font>
    <font>
      <b/>
      <i/>
      <sz val="20"/>
      <color indexed="8"/>
      <name val="Arial"/>
      <family val="2"/>
    </font>
    <font>
      <sz val="22"/>
      <color rgb="FF000000"/>
      <name val="Arial"/>
      <family val="2"/>
    </font>
    <font>
      <b/>
      <i/>
      <sz val="20"/>
      <color theme="1" tint="0.499984740745262"/>
      <name val="Arial"/>
      <family val="2"/>
    </font>
    <font>
      <b/>
      <sz val="22"/>
      <color theme="1" tint="0.499984740745262"/>
      <name val="Arial"/>
      <family val="2"/>
    </font>
    <font>
      <sz val="22"/>
      <color theme="1" tint="0.499984740745262"/>
      <name val="Arial"/>
      <family val="2"/>
    </font>
    <font>
      <b/>
      <sz val="26"/>
      <color theme="1" tint="0.499984740745262"/>
      <name val="Arial"/>
      <family val="2"/>
    </font>
    <font>
      <b/>
      <sz val="28"/>
      <color theme="1" tint="0.499984740745262"/>
      <name val="Arial"/>
      <family val="2"/>
    </font>
    <font>
      <b/>
      <sz val="24"/>
      <color theme="1" tint="0.499984740745262"/>
      <name val="Arial"/>
      <family val="2"/>
    </font>
    <font>
      <sz val="22"/>
      <color rgb="FF808080"/>
      <name val="Arial"/>
      <family val="2"/>
    </font>
    <font>
      <b/>
      <sz val="22"/>
      <color rgb="FF808080"/>
      <name val="Arial"/>
      <family val="2"/>
    </font>
    <font>
      <sz val="22"/>
      <color theme="2" tint="-0.249977111117893"/>
      <name val="Arial"/>
      <family val="2"/>
    </font>
    <font>
      <sz val="22"/>
      <color theme="0" tint="-0.499984740745262"/>
      <name val="Arial"/>
      <family val="2"/>
    </font>
    <font>
      <b/>
      <sz val="22"/>
      <color theme="0" tint="-0.499984740745262"/>
      <name val="Arial"/>
      <family val="2"/>
    </font>
    <font>
      <sz val="22"/>
      <color theme="2" tint="-0.499984740745262"/>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s>
  <cellStyleXfs count="3">
    <xf numFmtId="0" fontId="0" fillId="0" borderId="0"/>
    <xf numFmtId="9" fontId="1" fillId="0" borderId="0" applyFont="0" applyFill="0" applyBorder="0" applyAlignment="0" applyProtection="0"/>
    <xf numFmtId="165" fontId="18" fillId="0" borderId="0" applyFont="0" applyFill="0" applyBorder="0" applyAlignment="0" applyProtection="0"/>
  </cellStyleXfs>
  <cellXfs count="150">
    <xf numFmtId="0" fontId="0" fillId="0" borderId="0" xfId="0"/>
    <xf numFmtId="0" fontId="4" fillId="0" borderId="0" xfId="0" applyFont="1" applyAlignment="1">
      <alignment vertical="center"/>
    </xf>
    <xf numFmtId="0" fontId="19" fillId="0" borderId="0" xfId="0" applyFont="1" applyAlignment="1">
      <alignment vertical="center" wrapText="1"/>
    </xf>
    <xf numFmtId="164" fontId="5" fillId="0" borderId="0" xfId="0" applyNumberFormat="1" applyFont="1" applyAlignment="1">
      <alignment horizontal="center" vertical="center"/>
    </xf>
    <xf numFmtId="0" fontId="7" fillId="0" borderId="0" xfId="0" applyFont="1" applyAlignment="1">
      <alignment horizontal="right" vertical="center"/>
    </xf>
    <xf numFmtId="0" fontId="1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3" fillId="0" borderId="0" xfId="0" applyFont="1" applyAlignment="1">
      <alignment horizontal="center"/>
    </xf>
    <xf numFmtId="0" fontId="9" fillId="0" borderId="0" xfId="0" applyFont="1" applyAlignment="1">
      <alignment vertical="center" wrapText="1"/>
    </xf>
    <xf numFmtId="0" fontId="6" fillId="3" borderId="0" xfId="0" applyFont="1" applyFill="1"/>
    <xf numFmtId="0" fontId="0" fillId="3" borderId="0" xfId="0" applyFill="1"/>
    <xf numFmtId="0" fontId="30" fillId="0" borderId="0" xfId="0" applyFont="1"/>
    <xf numFmtId="0" fontId="9" fillId="0" borderId="0" xfId="0" applyFont="1" applyAlignment="1">
      <alignment vertical="center"/>
    </xf>
    <xf numFmtId="0" fontId="15" fillId="3" borderId="0" xfId="0" applyFont="1" applyFill="1"/>
    <xf numFmtId="0" fontId="19" fillId="0" borderId="0" xfId="0" applyFont="1" applyAlignment="1">
      <alignment vertical="center"/>
    </xf>
    <xf numFmtId="0" fontId="23" fillId="0" borderId="0" xfId="0" applyFont="1"/>
    <xf numFmtId="0" fontId="0" fillId="2" borderId="0" xfId="0" applyFill="1"/>
    <xf numFmtId="0" fontId="20" fillId="0" borderId="0" xfId="0" applyFont="1"/>
    <xf numFmtId="0" fontId="11" fillId="0" borderId="0" xfId="0" applyFont="1" applyAlignment="1">
      <alignment vertical="center"/>
    </xf>
    <xf numFmtId="0" fontId="0" fillId="0" borderId="0" xfId="0" applyProtection="1">
      <protection locked="0"/>
    </xf>
    <xf numFmtId="0" fontId="30" fillId="0" borderId="0" xfId="0" applyFont="1" applyAlignment="1">
      <alignment vertical="center"/>
    </xf>
    <xf numFmtId="0" fontId="17" fillId="0" borderId="0" xfId="0" applyFont="1" applyAlignment="1" applyProtection="1">
      <alignment vertical="center" wrapText="1"/>
      <protection locked="0"/>
    </xf>
    <xf numFmtId="0" fontId="31" fillId="0" borderId="0" xfId="0" applyFont="1"/>
    <xf numFmtId="0" fontId="31" fillId="0" borderId="0" xfId="0" applyFont="1" applyAlignment="1" applyProtection="1">
      <alignment horizontal="center" vertical="center"/>
      <protection locked="0"/>
    </xf>
    <xf numFmtId="0" fontId="31" fillId="0" borderId="0" xfId="0" applyFont="1" applyProtection="1">
      <protection locked="0"/>
    </xf>
    <xf numFmtId="0" fontId="39" fillId="0" borderId="0" xfId="0" applyFont="1"/>
    <xf numFmtId="0" fontId="41" fillId="0" borderId="0" xfId="0" applyFont="1"/>
    <xf numFmtId="0" fontId="36" fillId="0" borderId="0" xfId="0" applyFont="1" applyAlignment="1">
      <alignment vertical="center"/>
    </xf>
    <xf numFmtId="0" fontId="15" fillId="0" borderId="0" xfId="0" applyFont="1" applyAlignment="1">
      <alignment vertical="center"/>
    </xf>
    <xf numFmtId="0" fontId="37" fillId="0" borderId="0" xfId="0" applyFont="1" applyAlignment="1">
      <alignment vertical="center"/>
    </xf>
    <xf numFmtId="0" fontId="23" fillId="0" borderId="0" xfId="0" applyFont="1" applyAlignment="1">
      <alignment vertical="center"/>
    </xf>
    <xf numFmtId="6" fontId="5" fillId="0" borderId="0" xfId="0" applyNumberFormat="1" applyFont="1" applyAlignment="1">
      <alignment horizontal="center" vertical="center"/>
    </xf>
    <xf numFmtId="6" fontId="34" fillId="0" borderId="0" xfId="0" applyNumberFormat="1" applyFont="1" applyAlignment="1">
      <alignment horizontal="center" vertical="center"/>
    </xf>
    <xf numFmtId="0" fontId="6" fillId="0" borderId="0" xfId="0" applyFont="1"/>
    <xf numFmtId="0" fontId="36" fillId="0" borderId="0" xfId="0" applyFont="1"/>
    <xf numFmtId="0" fontId="15" fillId="0" borderId="0" xfId="0" applyFont="1"/>
    <xf numFmtId="0" fontId="37" fillId="0" borderId="0" xfId="0" applyFont="1"/>
    <xf numFmtId="166" fontId="5" fillId="0" borderId="0" xfId="2" applyNumberFormat="1" applyFont="1" applyFill="1" applyBorder="1" applyAlignment="1">
      <alignment horizontal="center" vertical="center"/>
    </xf>
    <xf numFmtId="0" fontId="13" fillId="0" borderId="0" xfId="0" applyFont="1" applyAlignment="1">
      <alignment vertical="center" wrapText="1"/>
    </xf>
    <xf numFmtId="0" fontId="30" fillId="0" borderId="0" xfId="0" applyFont="1" applyProtection="1">
      <protection locked="0"/>
    </xf>
    <xf numFmtId="0" fontId="31" fillId="0" borderId="1" xfId="0" applyFont="1" applyBorder="1"/>
    <xf numFmtId="0" fontId="9" fillId="0" borderId="7" xfId="0" applyFont="1" applyBorder="1" applyAlignment="1">
      <alignment vertical="center"/>
    </xf>
    <xf numFmtId="164" fontId="5" fillId="0" borderId="6"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31" fillId="0" borderId="9" xfId="0" applyFont="1" applyBorder="1" applyAlignment="1" applyProtection="1">
      <alignment horizontal="center" vertical="center"/>
      <protection locked="0"/>
    </xf>
    <xf numFmtId="0" fontId="31" fillId="0" borderId="4" xfId="0" applyFont="1" applyBorder="1" applyAlignment="1">
      <alignment vertical="center"/>
    </xf>
    <xf numFmtId="0" fontId="31" fillId="0" borderId="4" xfId="0" applyFont="1" applyBorder="1" applyAlignment="1" applyProtection="1">
      <alignment vertical="center"/>
      <protection locked="0"/>
    </xf>
    <xf numFmtId="0" fontId="22" fillId="0" borderId="10" xfId="0" applyFont="1" applyBorder="1" applyAlignment="1">
      <alignment vertical="center"/>
    </xf>
    <xf numFmtId="164" fontId="5" fillId="0" borderId="10" xfId="0" applyNumberFormat="1" applyFont="1" applyBorder="1" applyAlignment="1">
      <alignment horizontal="center" vertical="center"/>
    </xf>
    <xf numFmtId="0" fontId="37" fillId="3" borderId="0" xfId="0" applyFont="1" applyFill="1"/>
    <xf numFmtId="166" fontId="5" fillId="3" borderId="0" xfId="2" applyNumberFormat="1" applyFont="1" applyFill="1" applyBorder="1" applyAlignment="1">
      <alignment horizontal="center" vertical="center"/>
    </xf>
    <xf numFmtId="0" fontId="23" fillId="3" borderId="0" xfId="0" applyFont="1" applyFill="1"/>
    <xf numFmtId="0" fontId="25" fillId="0" borderId="10" xfId="0" applyFont="1" applyBorder="1" applyAlignment="1">
      <alignment vertical="center"/>
    </xf>
    <xf numFmtId="6" fontId="5" fillId="0" borderId="10" xfId="0" applyNumberFormat="1" applyFont="1" applyBorder="1" applyAlignment="1">
      <alignment horizontal="center" vertical="center"/>
    </xf>
    <xf numFmtId="0" fontId="31" fillId="0" borderId="12" xfId="0" applyFont="1" applyBorder="1" applyProtection="1">
      <protection locked="0"/>
    </xf>
    <xf numFmtId="0" fontId="19" fillId="0" borderId="13" xfId="0" applyFont="1" applyBorder="1" applyAlignment="1">
      <alignment vertical="center" wrapText="1"/>
    </xf>
    <xf numFmtId="6"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31" fillId="0" borderId="15" xfId="0" applyFont="1" applyBorder="1" applyProtection="1">
      <protection locked="0"/>
    </xf>
    <xf numFmtId="0" fontId="19" fillId="0" borderId="16" xfId="0" applyFont="1" applyBorder="1" applyAlignment="1">
      <alignment vertical="center" wrapText="1"/>
    </xf>
    <xf numFmtId="6" fontId="5" fillId="0" borderId="16"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31" fillId="0" borderId="21" xfId="0" applyFont="1" applyBorder="1" applyAlignment="1" applyProtection="1">
      <alignment horizontal="center" vertical="center"/>
      <protection locked="0"/>
    </xf>
    <xf numFmtId="0" fontId="29" fillId="0" borderId="22"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9" fillId="0" borderId="22" xfId="0" applyFont="1" applyBorder="1" applyAlignment="1">
      <alignmen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31" fillId="0" borderId="24" xfId="0" applyFont="1" applyBorder="1" applyAlignment="1" applyProtection="1">
      <alignment horizontal="center" vertical="center"/>
      <protection locked="0"/>
    </xf>
    <xf numFmtId="0" fontId="9" fillId="0" borderId="25" xfId="0" applyFont="1" applyBorder="1" applyAlignment="1">
      <alignment vertical="center" wrapText="1"/>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0" fontId="9" fillId="0" borderId="22" xfId="0" applyFont="1" applyBorder="1" applyAlignment="1">
      <alignment horizontal="left" vertical="center" wrapText="1"/>
    </xf>
    <xf numFmtId="0" fontId="19" fillId="0" borderId="22" xfId="0" applyFont="1" applyBorder="1" applyAlignment="1">
      <alignment horizontal="left" vertical="center" wrapText="1"/>
    </xf>
    <xf numFmtId="6" fontId="5" fillId="0" borderId="22" xfId="0" applyNumberFormat="1" applyFont="1" applyBorder="1" applyAlignment="1">
      <alignment horizontal="center" vertical="center"/>
    </xf>
    <xf numFmtId="0" fontId="19" fillId="0" borderId="22" xfId="0" applyFont="1" applyBorder="1" applyAlignment="1">
      <alignment vertical="center" wrapText="1"/>
    </xf>
    <xf numFmtId="0" fontId="19" fillId="0" borderId="25" xfId="0" applyFont="1" applyBorder="1" applyAlignment="1">
      <alignment vertical="center" wrapText="1"/>
    </xf>
    <xf numFmtId="6" fontId="5" fillId="0" borderId="25" xfId="0" applyNumberFormat="1" applyFont="1" applyBorder="1" applyAlignment="1">
      <alignment horizontal="center" vertical="center"/>
    </xf>
    <xf numFmtId="0" fontId="31" fillId="0" borderId="21" xfId="0" applyFont="1" applyBorder="1"/>
    <xf numFmtId="0" fontId="12" fillId="0" borderId="22" xfId="0" applyFont="1" applyBorder="1" applyAlignment="1">
      <alignment vertical="center"/>
    </xf>
    <xf numFmtId="0" fontId="11" fillId="0" borderId="22" xfId="0" applyFont="1" applyBorder="1" applyAlignment="1">
      <alignment vertical="center"/>
    </xf>
    <xf numFmtId="0" fontId="5" fillId="0" borderId="23" xfId="0" applyFont="1" applyBorder="1" applyAlignment="1">
      <alignment horizontal="center" vertical="center"/>
    </xf>
    <xf numFmtId="0" fontId="7" fillId="0" borderId="22" xfId="0" applyFont="1" applyBorder="1" applyAlignment="1">
      <alignment vertical="center"/>
    </xf>
    <xf numFmtId="0" fontId="4" fillId="0" borderId="22" xfId="0" applyFont="1" applyBorder="1" applyAlignment="1">
      <alignment vertical="center"/>
    </xf>
    <xf numFmtId="0" fontId="32" fillId="0" borderId="22" xfId="0" applyFont="1" applyBorder="1" applyAlignment="1">
      <alignment horizontal="right" vertical="center"/>
    </xf>
    <xf numFmtId="9" fontId="24" fillId="0" borderId="22" xfId="1" applyFont="1" applyFill="1" applyBorder="1" applyAlignment="1" applyProtection="1">
      <alignment horizontal="center" vertical="center"/>
    </xf>
    <xf numFmtId="0" fontId="24" fillId="0" borderId="22" xfId="0" applyFont="1" applyBorder="1" applyAlignment="1">
      <alignment horizontal="right" vertical="center"/>
    </xf>
    <xf numFmtId="164" fontId="24" fillId="0" borderId="23" xfId="0" applyNumberFormat="1" applyFont="1" applyBorder="1" applyAlignment="1">
      <alignment horizontal="center" vertical="center"/>
    </xf>
    <xf numFmtId="0" fontId="33" fillId="0" borderId="22" xfId="0" applyFont="1" applyBorder="1" applyAlignment="1">
      <alignment horizontal="right" vertical="center"/>
    </xf>
    <xf numFmtId="0" fontId="4" fillId="0" borderId="22" xfId="0" applyFont="1" applyBorder="1" applyAlignment="1">
      <alignment horizontal="right" vertical="center"/>
    </xf>
    <xf numFmtId="164" fontId="5" fillId="0" borderId="23" xfId="0" applyNumberFormat="1" applyFont="1" applyBorder="1" applyAlignment="1">
      <alignment horizontal="center"/>
    </xf>
    <xf numFmtId="0" fontId="7" fillId="0" borderId="22" xfId="0" applyFont="1" applyBorder="1" applyAlignment="1">
      <alignment horizontal="right" vertical="center"/>
    </xf>
    <xf numFmtId="0" fontId="40" fillId="0" borderId="21" xfId="0" applyFont="1" applyBorder="1"/>
    <xf numFmtId="0" fontId="31" fillId="0" borderId="24" xfId="0" applyFont="1" applyBorder="1" applyProtection="1">
      <protection locked="0"/>
    </xf>
    <xf numFmtId="0" fontId="35" fillId="0" borderId="25" xfId="0" applyFont="1" applyBorder="1" applyAlignment="1">
      <alignment vertical="center" wrapText="1"/>
    </xf>
    <xf numFmtId="0" fontId="30" fillId="0" borderId="25" xfId="0" applyFont="1" applyBorder="1" applyAlignment="1">
      <alignment vertical="center" wrapText="1"/>
    </xf>
    <xf numFmtId="0" fontId="5" fillId="0" borderId="26" xfId="0" applyFont="1" applyBorder="1" applyAlignment="1" applyProtection="1">
      <alignment horizontal="center"/>
      <protection locked="0"/>
    </xf>
    <xf numFmtId="0" fontId="42" fillId="0" borderId="2" xfId="0" applyFont="1" applyBorder="1" applyAlignment="1">
      <alignment horizontal="center" vertical="center"/>
    </xf>
    <xf numFmtId="0" fontId="31" fillId="0" borderId="28" xfId="0" applyFont="1" applyBorder="1" applyAlignment="1" applyProtection="1">
      <alignment horizontal="center" vertical="center"/>
      <protection locked="0"/>
    </xf>
    <xf numFmtId="0" fontId="9" fillId="0" borderId="13" xfId="0" applyFont="1" applyBorder="1" applyAlignment="1">
      <alignment vertical="center"/>
    </xf>
    <xf numFmtId="164" fontId="5" fillId="0" borderId="12"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10" fillId="0" borderId="13" xfId="0" applyFont="1" applyBorder="1" applyAlignment="1">
      <alignment vertical="center"/>
    </xf>
    <xf numFmtId="0" fontId="10" fillId="0" borderId="7" xfId="0" applyFont="1" applyBorder="1" applyAlignment="1">
      <alignment vertical="center"/>
    </xf>
    <xf numFmtId="0" fontId="31" fillId="4" borderId="0" xfId="0" applyFont="1" applyFill="1"/>
    <xf numFmtId="0" fontId="27" fillId="4" borderId="0" xfId="0" applyFont="1" applyFill="1" applyAlignment="1">
      <alignment vertical="center"/>
    </xf>
    <xf numFmtId="0" fontId="4" fillId="4" borderId="0" xfId="0" applyFont="1" applyFill="1" applyAlignment="1">
      <alignment vertical="center"/>
    </xf>
    <xf numFmtId="0" fontId="5" fillId="4" borderId="0" xfId="0" applyFont="1" applyFill="1" applyAlignment="1">
      <alignment horizontal="center"/>
    </xf>
    <xf numFmtId="0" fontId="31" fillId="4" borderId="1" xfId="0" applyFont="1" applyFill="1" applyBorder="1"/>
    <xf numFmtId="0" fontId="16" fillId="4" borderId="2" xfId="0" applyFont="1" applyFill="1" applyBorder="1" applyAlignment="1">
      <alignment horizontal="left" vertical="center"/>
    </xf>
    <xf numFmtId="0" fontId="31" fillId="4" borderId="11" xfId="0" applyFont="1" applyFill="1" applyBorder="1" applyProtection="1">
      <protection locked="0"/>
    </xf>
    <xf numFmtId="0" fontId="25" fillId="4" borderId="18" xfId="0" applyFont="1" applyFill="1" applyBorder="1" applyAlignment="1">
      <alignment vertical="center"/>
    </xf>
    <xf numFmtId="0" fontId="25" fillId="4" borderId="20" xfId="0" applyFont="1" applyFill="1" applyBorder="1" applyAlignment="1">
      <alignment vertical="center"/>
    </xf>
    <xf numFmtId="6" fontId="5" fillId="4" borderId="20" xfId="0" applyNumberFormat="1" applyFont="1" applyFill="1" applyBorder="1" applyAlignment="1">
      <alignment horizontal="center" vertical="center"/>
    </xf>
    <xf numFmtId="164" fontId="5" fillId="4" borderId="19" xfId="0" applyNumberFormat="1" applyFont="1" applyFill="1" applyBorder="1" applyAlignment="1">
      <alignment horizontal="center" vertical="center"/>
    </xf>
    <xf numFmtId="0" fontId="31" fillId="4" borderId="27" xfId="0" applyFont="1" applyFill="1" applyBorder="1" applyAlignment="1">
      <alignment horizontal="center" vertical="center" wrapText="1"/>
    </xf>
    <xf numFmtId="0" fontId="28" fillId="4" borderId="20" xfId="0" applyFont="1" applyFill="1" applyBorder="1" applyAlignment="1">
      <alignment vertical="center" wrapText="1"/>
    </xf>
    <xf numFmtId="0" fontId="5" fillId="4" borderId="20" xfId="0" applyFont="1" applyFill="1" applyBorder="1" applyAlignment="1">
      <alignment vertical="center" wrapText="1"/>
    </xf>
    <xf numFmtId="0" fontId="5" fillId="4" borderId="19" xfId="0" applyFont="1" applyFill="1" applyBorder="1" applyAlignment="1">
      <alignment vertical="center" wrapText="1"/>
    </xf>
    <xf numFmtId="0" fontId="31" fillId="0" borderId="30" xfId="0" applyFont="1" applyBorder="1" applyAlignment="1" applyProtection="1">
      <alignment horizontal="center" vertical="center"/>
      <protection locked="0"/>
    </xf>
    <xf numFmtId="0" fontId="9" fillId="0" borderId="16" xfId="0" applyFont="1" applyBorder="1" applyAlignment="1">
      <alignment vertical="center"/>
    </xf>
    <xf numFmtId="164" fontId="5" fillId="0" borderId="15"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31" fillId="0" borderId="32" xfId="0" applyFont="1" applyBorder="1"/>
    <xf numFmtId="0" fontId="42" fillId="0" borderId="33" xfId="0" applyFont="1" applyBorder="1" applyAlignment="1">
      <alignment horizontal="center" vertical="center"/>
    </xf>
    <xf numFmtId="0" fontId="8" fillId="0" borderId="33" xfId="0" applyFont="1" applyBorder="1" applyAlignment="1">
      <alignment horizontal="right" vertical="center"/>
    </xf>
    <xf numFmtId="0" fontId="26" fillId="4" borderId="32" xfId="0" applyFont="1" applyFill="1" applyBorder="1" applyAlignment="1">
      <alignment horizontal="center" vertical="center"/>
    </xf>
    <xf numFmtId="0" fontId="26" fillId="4" borderId="34" xfId="0" applyFont="1" applyFill="1" applyBorder="1" applyAlignment="1">
      <alignment horizontal="center" vertical="center"/>
    </xf>
    <xf numFmtId="0" fontId="4" fillId="4" borderId="0" xfId="0" applyFont="1" applyFill="1" applyAlignment="1">
      <alignment horizontal="right" vertical="center"/>
    </xf>
    <xf numFmtId="0" fontId="31" fillId="0" borderId="4" xfId="0" applyFont="1" applyBorder="1" applyAlignment="1" applyProtection="1">
      <alignment horizontal="center" vertical="center"/>
      <protection locked="0"/>
    </xf>
    <xf numFmtId="0" fontId="3" fillId="4" borderId="0" xfId="0" applyFont="1" applyFill="1" applyAlignment="1">
      <alignment horizontal="center" vertical="center"/>
    </xf>
    <xf numFmtId="0" fontId="17" fillId="0" borderId="0" xfId="0" applyFont="1" applyAlignment="1">
      <alignment vertical="center" wrapText="1"/>
    </xf>
    <xf numFmtId="0" fontId="43" fillId="0" borderId="22" xfId="0" applyFont="1" applyBorder="1" applyAlignment="1">
      <alignment vertical="center" wrapText="1"/>
    </xf>
    <xf numFmtId="0" fontId="21" fillId="0" borderId="0" xfId="0" applyFont="1" applyAlignment="1">
      <alignment wrapText="1"/>
    </xf>
    <xf numFmtId="0" fontId="53" fillId="0" borderId="0" xfId="0" applyFont="1" applyAlignment="1">
      <alignment vertical="center" wrapText="1"/>
    </xf>
    <xf numFmtId="164" fontId="5" fillId="0" borderId="35" xfId="0" applyNumberFormat="1" applyFont="1" applyBorder="1" applyAlignment="1">
      <alignment horizontal="center" vertical="center"/>
    </xf>
    <xf numFmtId="166" fontId="13" fillId="0" borderId="0" xfId="2" applyNumberFormat="1" applyFont="1" applyBorder="1" applyAlignment="1">
      <alignment horizontal="center" vertical="center"/>
    </xf>
    <xf numFmtId="166" fontId="13" fillId="0" borderId="5" xfId="2" applyNumberFormat="1" applyFont="1" applyBorder="1" applyAlignment="1">
      <alignment horizontal="center" vertical="center"/>
    </xf>
    <xf numFmtId="0" fontId="4" fillId="4" borderId="0" xfId="0" applyFont="1" applyFill="1" applyAlignment="1" applyProtection="1">
      <alignment vertical="center"/>
      <protection locked="0"/>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66" fontId="13" fillId="0" borderId="0" xfId="2" applyNumberFormat="1" applyFont="1" applyFill="1" applyBorder="1" applyAlignment="1">
      <alignment horizontal="center" vertical="center"/>
    </xf>
    <xf numFmtId="166" fontId="13" fillId="0" borderId="5" xfId="2" applyNumberFormat="1" applyFont="1" applyFill="1" applyBorder="1" applyAlignment="1">
      <alignment horizontal="center" vertical="center"/>
    </xf>
  </cellXfs>
  <cellStyles count="3">
    <cellStyle name="Milliers 2" xfId="2" xr:uid="{45B43DB8-4C4B-4E8F-A98C-4B7480532CFD}"/>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7413625</xdr:colOff>
      <xdr:row>1</xdr:row>
      <xdr:rowOff>316056</xdr:rowOff>
    </xdr:from>
    <xdr:to>
      <xdr:col>2</xdr:col>
      <xdr:colOff>13783344</xdr:colOff>
      <xdr:row>7</xdr:row>
      <xdr:rowOff>65707</xdr:rowOff>
    </xdr:to>
    <xdr:pic>
      <xdr:nvPicPr>
        <xdr:cNvPr id="3" name="Imagen 2">
          <a:extLst>
            <a:ext uri="{FF2B5EF4-FFF2-40B4-BE49-F238E27FC236}">
              <a16:creationId xmlns:a16="http://schemas.microsoft.com/office/drawing/2014/main" id="{542F3387-85F3-2F43-8099-138CD4C953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9875" y="935181"/>
          <a:ext cx="6369719" cy="1845151"/>
        </a:xfrm>
        <a:prstGeom prst="rect">
          <a:avLst/>
        </a:prstGeom>
      </xdr:spPr>
    </xdr:pic>
    <xdr:clientData/>
  </xdr:twoCellAnchor>
  <xdr:twoCellAnchor editAs="oneCell">
    <xdr:from>
      <xdr:col>1</xdr:col>
      <xdr:colOff>0</xdr:colOff>
      <xdr:row>1</xdr:row>
      <xdr:rowOff>0</xdr:rowOff>
    </xdr:from>
    <xdr:to>
      <xdr:col>2</xdr:col>
      <xdr:colOff>6588592</xdr:colOff>
      <xdr:row>6</xdr:row>
      <xdr:rowOff>262428</xdr:rowOff>
    </xdr:to>
    <xdr:pic>
      <xdr:nvPicPr>
        <xdr:cNvPr id="2" name="Image 1">
          <a:extLst>
            <a:ext uri="{FF2B5EF4-FFF2-40B4-BE49-F238E27FC236}">
              <a16:creationId xmlns:a16="http://schemas.microsoft.com/office/drawing/2014/main" id="{CB229A02-5E5E-5D48-85DE-9AA9CEA57FBB}"/>
            </a:ext>
          </a:extLst>
        </xdr:cNvPr>
        <xdr:cNvPicPr>
          <a:picLocks noChangeAspect="1"/>
        </xdr:cNvPicPr>
      </xdr:nvPicPr>
      <xdr:blipFill rotWithShape="1">
        <a:blip xmlns:r="http://schemas.openxmlformats.org/officeDocument/2006/relationships" r:embed="rId2"/>
        <a:srcRect t="28419" b="29034"/>
        <a:stretch/>
      </xdr:blipFill>
      <xdr:spPr>
        <a:xfrm>
          <a:off x="482600" y="635000"/>
          <a:ext cx="6588592" cy="2040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0EA-0436-450D-B698-2D4E7C12C255}">
  <sheetPr>
    <pageSetUpPr fitToPage="1"/>
  </sheetPr>
  <dimension ref="A1:AB199"/>
  <sheetViews>
    <sheetView tabSelected="1" view="pageBreakPreview" zoomScale="50" zoomScaleNormal="55" zoomScaleSheetLayoutView="50" workbookViewId="0">
      <pane ySplit="1" topLeftCell="A172" activePane="bottomLeft" state="frozen"/>
      <selection pane="bottomLeft" activeCell="C154" sqref="C154"/>
    </sheetView>
  </sheetViews>
  <sheetFormatPr baseColWidth="10" defaultColWidth="11.5" defaultRowHeight="49.5" customHeight="1" outlineLevelRow="1"/>
  <cols>
    <col min="1" max="1" width="6.1640625" style="30" customWidth="1"/>
    <col min="2" max="2" width="219.6640625" style="9" hidden="1" customWidth="1"/>
    <col min="3" max="3" width="245.6640625" style="9" customWidth="1"/>
    <col min="4" max="4" width="21.83203125" style="24" customWidth="1"/>
    <col min="5" max="5" width="39.5" style="21" customWidth="1"/>
    <col min="6" max="10" width="11.5" style="15"/>
  </cols>
  <sheetData>
    <row r="1" spans="1:28" s="13" customFormat="1" ht="49.5" customHeight="1">
      <c r="A1" s="109"/>
      <c r="B1" s="110" t="s">
        <v>109</v>
      </c>
      <c r="C1" s="135" t="s">
        <v>357</v>
      </c>
      <c r="D1" s="111"/>
      <c r="E1" s="112"/>
      <c r="F1" s="15"/>
      <c r="G1" s="15"/>
      <c r="H1" s="15"/>
      <c r="I1" s="15"/>
      <c r="J1" s="15"/>
      <c r="K1" s="37"/>
      <c r="L1" s="37"/>
      <c r="M1" s="37"/>
      <c r="N1" s="37"/>
      <c r="O1" s="37"/>
      <c r="P1" s="37"/>
      <c r="Q1" s="37"/>
      <c r="R1" s="37"/>
      <c r="S1" s="37"/>
      <c r="T1" s="37"/>
      <c r="U1" s="37"/>
      <c r="V1" s="37"/>
      <c r="W1" s="37"/>
      <c r="X1" s="37"/>
      <c r="Y1" s="37"/>
      <c r="Z1" s="37"/>
      <c r="AA1" s="37"/>
      <c r="AB1" s="37"/>
    </row>
    <row r="2" spans="1:28" s="14" customFormat="1" ht="27.75" customHeight="1">
      <c r="A2" s="109"/>
      <c r="B2" s="133" t="s">
        <v>0</v>
      </c>
      <c r="C2" s="133" t="s">
        <v>170</v>
      </c>
      <c r="D2" s="143"/>
      <c r="E2" s="143"/>
      <c r="F2" s="15"/>
      <c r="G2" s="15"/>
      <c r="H2" s="15"/>
      <c r="I2" s="15"/>
      <c r="J2" s="15"/>
      <c r="K2"/>
      <c r="L2"/>
      <c r="M2"/>
      <c r="N2"/>
      <c r="O2"/>
      <c r="P2"/>
      <c r="Q2"/>
      <c r="R2"/>
      <c r="S2"/>
      <c r="T2"/>
      <c r="U2"/>
      <c r="V2"/>
      <c r="W2"/>
      <c r="X2"/>
      <c r="Y2"/>
      <c r="Z2"/>
      <c r="AA2"/>
      <c r="AB2"/>
    </row>
    <row r="3" spans="1:28" s="14" customFormat="1" ht="27.75" customHeight="1">
      <c r="A3" s="109"/>
      <c r="B3" s="133" t="s">
        <v>1</v>
      </c>
      <c r="C3" s="133" t="s">
        <v>171</v>
      </c>
      <c r="D3" s="143"/>
      <c r="E3" s="143"/>
      <c r="F3" s="15"/>
      <c r="G3" s="15"/>
      <c r="H3" s="15"/>
      <c r="I3" s="15"/>
      <c r="J3" s="15"/>
      <c r="K3"/>
      <c r="L3"/>
      <c r="M3"/>
      <c r="N3"/>
      <c r="O3"/>
      <c r="P3"/>
      <c r="Q3"/>
      <c r="R3"/>
      <c r="S3"/>
      <c r="T3"/>
      <c r="U3"/>
      <c r="V3"/>
      <c r="W3"/>
      <c r="X3"/>
      <c r="Y3"/>
      <c r="Z3"/>
      <c r="AA3"/>
      <c r="AB3"/>
    </row>
    <row r="4" spans="1:28" s="14" customFormat="1" ht="27.75" customHeight="1">
      <c r="A4" s="109"/>
      <c r="B4" s="133" t="s">
        <v>2</v>
      </c>
      <c r="C4" s="133" t="s">
        <v>172</v>
      </c>
      <c r="D4" s="143"/>
      <c r="E4" s="143"/>
      <c r="F4" s="15"/>
      <c r="G4" s="15"/>
      <c r="H4" s="15"/>
      <c r="I4" s="15"/>
      <c r="J4" s="15"/>
      <c r="K4"/>
      <c r="L4"/>
      <c r="M4"/>
      <c r="N4"/>
      <c r="O4"/>
      <c r="P4"/>
      <c r="Q4"/>
      <c r="R4"/>
      <c r="S4"/>
      <c r="T4"/>
      <c r="U4"/>
      <c r="V4"/>
      <c r="W4"/>
      <c r="X4"/>
      <c r="Y4"/>
      <c r="Z4"/>
      <c r="AA4"/>
      <c r="AB4"/>
    </row>
    <row r="5" spans="1:28" s="14" customFormat="1" ht="27.75" customHeight="1">
      <c r="A5" s="109"/>
      <c r="B5" s="133" t="s">
        <v>3</v>
      </c>
      <c r="C5" s="133" t="s">
        <v>173</v>
      </c>
      <c r="D5" s="143"/>
      <c r="E5" s="143"/>
      <c r="F5" s="15"/>
      <c r="G5" s="15"/>
      <c r="H5" s="15"/>
      <c r="I5" s="15"/>
      <c r="J5" s="15"/>
      <c r="K5"/>
      <c r="L5"/>
      <c r="M5"/>
      <c r="N5"/>
      <c r="O5"/>
      <c r="P5"/>
      <c r="Q5"/>
      <c r="R5"/>
      <c r="S5"/>
      <c r="T5"/>
      <c r="U5"/>
      <c r="V5"/>
      <c r="W5"/>
      <c r="X5"/>
      <c r="Y5"/>
      <c r="Z5"/>
      <c r="AA5"/>
      <c r="AB5"/>
    </row>
    <row r="6" spans="1:28" s="14" customFormat="1" ht="27.75" customHeight="1">
      <c r="A6" s="109"/>
      <c r="B6" s="133" t="s">
        <v>133</v>
      </c>
      <c r="C6" s="133" t="s">
        <v>173</v>
      </c>
      <c r="D6" s="143"/>
      <c r="E6" s="143"/>
      <c r="F6" s="15"/>
      <c r="G6" s="15"/>
      <c r="H6" s="15"/>
      <c r="I6" s="15"/>
      <c r="J6" s="15"/>
      <c r="K6"/>
      <c r="L6"/>
      <c r="M6"/>
      <c r="N6"/>
      <c r="O6"/>
      <c r="P6"/>
      <c r="Q6"/>
      <c r="R6"/>
      <c r="S6"/>
      <c r="T6"/>
      <c r="U6"/>
      <c r="V6"/>
      <c r="W6"/>
      <c r="X6"/>
      <c r="Y6"/>
      <c r="Z6"/>
      <c r="AA6"/>
      <c r="AB6"/>
    </row>
    <row r="7" spans="1:28" s="14" customFormat="1" ht="27.75" customHeight="1">
      <c r="A7" s="109"/>
      <c r="B7" s="133" t="s">
        <v>95</v>
      </c>
      <c r="C7" s="133" t="s">
        <v>174</v>
      </c>
      <c r="D7" s="143"/>
      <c r="E7" s="143"/>
      <c r="F7" s="15"/>
      <c r="G7" s="15"/>
      <c r="H7" s="15"/>
      <c r="I7" s="15"/>
      <c r="J7" s="15"/>
      <c r="K7"/>
      <c r="L7"/>
      <c r="M7"/>
      <c r="N7"/>
      <c r="O7"/>
      <c r="P7"/>
      <c r="Q7"/>
      <c r="R7"/>
      <c r="S7"/>
      <c r="T7"/>
      <c r="U7"/>
      <c r="V7"/>
      <c r="W7"/>
      <c r="X7"/>
      <c r="Y7"/>
      <c r="Z7"/>
      <c r="AA7"/>
      <c r="AB7"/>
    </row>
    <row r="8" spans="1:28" s="14" customFormat="1" ht="27.75" customHeight="1">
      <c r="A8" s="109"/>
      <c r="B8" s="133" t="s">
        <v>4</v>
      </c>
      <c r="C8" s="133" t="s">
        <v>173</v>
      </c>
      <c r="D8" s="143"/>
      <c r="E8" s="143"/>
      <c r="F8" s="15"/>
      <c r="G8" s="15"/>
      <c r="H8" s="15"/>
      <c r="I8" s="15"/>
      <c r="J8" s="15"/>
      <c r="K8"/>
      <c r="L8"/>
      <c r="M8"/>
      <c r="N8"/>
      <c r="O8"/>
      <c r="P8"/>
      <c r="Q8"/>
      <c r="R8"/>
      <c r="S8"/>
      <c r="T8"/>
      <c r="U8"/>
      <c r="V8"/>
      <c r="W8"/>
      <c r="X8"/>
      <c r="Y8"/>
      <c r="Z8"/>
      <c r="AA8"/>
      <c r="AB8"/>
    </row>
    <row r="9" spans="1:28" ht="49.5" customHeight="1" thickBot="1">
      <c r="A9" s="26"/>
      <c r="B9" s="4"/>
      <c r="C9" s="4"/>
      <c r="D9" s="1"/>
      <c r="E9" s="1"/>
    </row>
    <row r="10" spans="1:28" ht="49.5" customHeight="1">
      <c r="A10" s="44"/>
      <c r="B10" s="102" t="s">
        <v>147</v>
      </c>
      <c r="C10" s="102" t="s">
        <v>285</v>
      </c>
      <c r="D10" s="144" t="s">
        <v>54</v>
      </c>
      <c r="E10" s="145"/>
    </row>
    <row r="11" spans="1:28" ht="49.5" customHeight="1" thickBot="1">
      <c r="A11" s="128"/>
      <c r="B11" s="129"/>
      <c r="C11" s="130"/>
      <c r="D11" s="131" t="s">
        <v>175</v>
      </c>
      <c r="E11" s="132" t="s">
        <v>176</v>
      </c>
    </row>
    <row r="12" spans="1:28" ht="49.5" customHeight="1" outlineLevel="1">
      <c r="A12" s="124">
        <v>1</v>
      </c>
      <c r="B12" s="125" t="s">
        <v>148</v>
      </c>
      <c r="C12" s="125" t="s">
        <v>194</v>
      </c>
      <c r="D12" s="126">
        <v>839660</v>
      </c>
      <c r="E12" s="127">
        <f>D12*A12</f>
        <v>839660</v>
      </c>
    </row>
    <row r="13" spans="1:28" ht="49.5" customHeight="1" outlineLevel="1">
      <c r="A13" s="103"/>
      <c r="B13" s="104" t="s">
        <v>149</v>
      </c>
      <c r="C13" s="107" t="s">
        <v>195</v>
      </c>
      <c r="D13" s="105">
        <v>838700</v>
      </c>
      <c r="E13" s="106">
        <f t="shared" ref="E13:E16" si="0">D13*A13</f>
        <v>0</v>
      </c>
    </row>
    <row r="14" spans="1:28" ht="49.5" customHeight="1" outlineLevel="1">
      <c r="A14" s="103"/>
      <c r="B14" s="104" t="s">
        <v>150</v>
      </c>
      <c r="C14" s="107" t="s">
        <v>196</v>
      </c>
      <c r="D14" s="105">
        <v>837500</v>
      </c>
      <c r="E14" s="106">
        <f t="shared" si="0"/>
        <v>0</v>
      </c>
    </row>
    <row r="15" spans="1:28" ht="49.5" customHeight="1" outlineLevel="1">
      <c r="A15" s="103"/>
      <c r="B15" s="104" t="s">
        <v>151</v>
      </c>
      <c r="C15" s="104" t="s">
        <v>197</v>
      </c>
      <c r="D15" s="105">
        <v>857900</v>
      </c>
      <c r="E15" s="106">
        <f t="shared" si="0"/>
        <v>0</v>
      </c>
    </row>
    <row r="16" spans="1:28" ht="49.5" customHeight="1" thickBot="1">
      <c r="A16" s="48"/>
      <c r="B16" s="45" t="s">
        <v>152</v>
      </c>
      <c r="C16" s="108" t="s">
        <v>198</v>
      </c>
      <c r="D16" s="46">
        <v>869800</v>
      </c>
      <c r="E16" s="47">
        <f t="shared" si="0"/>
        <v>0</v>
      </c>
    </row>
    <row r="17" spans="1:28" ht="49.5" customHeight="1" outlineLevel="1" thickBot="1">
      <c r="A17" s="27"/>
      <c r="B17" s="16"/>
      <c r="C17" s="16"/>
      <c r="D17" s="3"/>
      <c r="E17" s="3"/>
    </row>
    <row r="18" spans="1:28" s="17" customFormat="1" ht="49.5" customHeight="1">
      <c r="A18" s="113"/>
      <c r="B18" s="114" t="s">
        <v>5</v>
      </c>
      <c r="C18" s="114" t="s">
        <v>199</v>
      </c>
      <c r="D18" s="146" t="s">
        <v>50</v>
      </c>
      <c r="E18" s="147"/>
      <c r="F18" s="38"/>
      <c r="G18" s="38"/>
      <c r="H18" s="38"/>
      <c r="I18" s="38"/>
      <c r="J18" s="38"/>
      <c r="K18" s="39"/>
      <c r="L18" s="39"/>
      <c r="M18" s="39"/>
      <c r="N18" s="39"/>
      <c r="O18" s="39"/>
      <c r="P18" s="39"/>
      <c r="Q18" s="39"/>
      <c r="R18" s="39"/>
      <c r="S18" s="39"/>
      <c r="T18" s="39"/>
      <c r="U18" s="39"/>
      <c r="V18" s="39"/>
      <c r="W18" s="39"/>
      <c r="X18" s="39"/>
      <c r="Y18" s="39"/>
      <c r="Z18" s="39"/>
      <c r="AA18" s="39"/>
      <c r="AB18" s="39"/>
    </row>
    <row r="19" spans="1:28" s="32" customFormat="1" ht="49.5" customHeight="1">
      <c r="A19" s="49"/>
      <c r="B19" s="25" t="s">
        <v>126</v>
      </c>
      <c r="C19" s="25" t="s">
        <v>310</v>
      </c>
      <c r="D19" s="148" t="s">
        <v>6</v>
      </c>
      <c r="E19" s="149"/>
      <c r="F19" s="31"/>
      <c r="G19" s="31"/>
      <c r="H19" s="31"/>
      <c r="I19" s="31"/>
      <c r="J19" s="31"/>
    </row>
    <row r="20" spans="1:28" s="9" customFormat="1" ht="49.5" customHeight="1">
      <c r="A20" s="49"/>
      <c r="B20" s="18" t="s">
        <v>294</v>
      </c>
      <c r="C20" s="18" t="s">
        <v>311</v>
      </c>
      <c r="D20" s="141" t="s">
        <v>6</v>
      </c>
      <c r="E20" s="142"/>
      <c r="F20" s="24"/>
      <c r="G20" s="24"/>
      <c r="H20" s="24"/>
      <c r="I20" s="24"/>
      <c r="J20" s="24"/>
    </row>
    <row r="21" spans="1:28" s="9" customFormat="1" ht="49.5" customHeight="1">
      <c r="A21" s="49"/>
      <c r="B21" s="18" t="s">
        <v>55</v>
      </c>
      <c r="C21" s="18" t="s">
        <v>312</v>
      </c>
      <c r="D21" s="141" t="s">
        <v>6</v>
      </c>
      <c r="E21" s="142"/>
      <c r="F21" s="24"/>
      <c r="G21" s="24"/>
      <c r="H21" s="24"/>
      <c r="I21" s="24"/>
      <c r="J21" s="24"/>
    </row>
    <row r="22" spans="1:28" s="9" customFormat="1" ht="49.5" customHeight="1">
      <c r="A22" s="49"/>
      <c r="B22" s="18" t="s">
        <v>7</v>
      </c>
      <c r="C22" s="18" t="s">
        <v>177</v>
      </c>
      <c r="D22" s="141" t="s">
        <v>6</v>
      </c>
      <c r="E22" s="142"/>
      <c r="F22" s="24"/>
      <c r="G22" s="24"/>
      <c r="H22" s="24"/>
      <c r="I22" s="24"/>
      <c r="J22" s="24"/>
    </row>
    <row r="23" spans="1:28" s="18" customFormat="1" ht="49.5" customHeight="1">
      <c r="B23" s="18" t="s">
        <v>313</v>
      </c>
      <c r="C23" s="139" t="s">
        <v>358</v>
      </c>
      <c r="D23" s="141" t="s">
        <v>6</v>
      </c>
      <c r="E23" s="142"/>
    </row>
    <row r="24" spans="1:28" s="9" customFormat="1" ht="49.5" customHeight="1">
      <c r="A24" s="49"/>
      <c r="B24" s="18" t="s">
        <v>56</v>
      </c>
      <c r="C24" s="18" t="s">
        <v>178</v>
      </c>
      <c r="D24" s="141" t="s">
        <v>6</v>
      </c>
      <c r="E24" s="142"/>
      <c r="F24" s="24"/>
      <c r="G24" s="24"/>
      <c r="H24" s="24"/>
      <c r="I24" s="24"/>
      <c r="J24" s="24"/>
    </row>
    <row r="25" spans="1:28" s="9" customFormat="1" ht="49.5" customHeight="1">
      <c r="A25" s="49"/>
      <c r="B25" s="18" t="s">
        <v>57</v>
      </c>
      <c r="C25" s="18" t="s">
        <v>179</v>
      </c>
      <c r="D25" s="141" t="s">
        <v>6</v>
      </c>
      <c r="E25" s="142"/>
      <c r="F25" s="24"/>
      <c r="G25" s="24"/>
      <c r="H25" s="24"/>
      <c r="I25" s="24"/>
      <c r="J25" s="24"/>
    </row>
    <row r="26" spans="1:28" s="9" customFormat="1" ht="49.5" customHeight="1">
      <c r="A26" s="49"/>
      <c r="B26" s="18" t="s">
        <v>58</v>
      </c>
      <c r="C26" s="18" t="s">
        <v>180</v>
      </c>
      <c r="D26" s="141" t="s">
        <v>6</v>
      </c>
      <c r="E26" s="142"/>
      <c r="F26" s="24"/>
      <c r="G26" s="24"/>
      <c r="H26" s="24"/>
      <c r="I26" s="24"/>
      <c r="J26" s="24"/>
    </row>
    <row r="27" spans="1:28" s="9" customFormat="1" ht="49.5" customHeight="1">
      <c r="A27" s="49"/>
      <c r="B27" s="18" t="s">
        <v>59</v>
      </c>
      <c r="C27" s="18" t="s">
        <v>181</v>
      </c>
      <c r="D27" s="141" t="s">
        <v>6</v>
      </c>
      <c r="E27" s="142"/>
      <c r="F27" s="24"/>
      <c r="G27" s="24"/>
      <c r="H27" s="24"/>
      <c r="I27" s="24"/>
      <c r="J27" s="24"/>
    </row>
    <row r="28" spans="1:28" s="9" customFormat="1" ht="49.5" customHeight="1">
      <c r="A28" s="49"/>
      <c r="B28" s="18" t="s">
        <v>60</v>
      </c>
      <c r="C28" s="18" t="s">
        <v>182</v>
      </c>
      <c r="D28" s="141" t="s">
        <v>6</v>
      </c>
      <c r="E28" s="142"/>
      <c r="F28" s="24"/>
      <c r="G28" s="24"/>
      <c r="H28" s="24"/>
      <c r="I28" s="24"/>
      <c r="J28" s="24"/>
    </row>
    <row r="29" spans="1:28" s="9" customFormat="1" ht="49.5" customHeight="1">
      <c r="A29" s="50"/>
      <c r="B29" s="18" t="s">
        <v>127</v>
      </c>
      <c r="C29" s="18" t="s">
        <v>183</v>
      </c>
      <c r="D29" s="141" t="s">
        <v>6</v>
      </c>
      <c r="E29" s="142"/>
      <c r="F29" s="24"/>
      <c r="G29" s="24"/>
      <c r="H29" s="24"/>
      <c r="I29" s="24"/>
      <c r="J29" s="24"/>
    </row>
    <row r="30" spans="1:28" s="9" customFormat="1" ht="49.5" customHeight="1">
      <c r="A30" s="49"/>
      <c r="B30" s="16" t="s">
        <v>61</v>
      </c>
      <c r="C30" s="18" t="s">
        <v>338</v>
      </c>
      <c r="D30" s="141" t="s">
        <v>6</v>
      </c>
      <c r="E30" s="142"/>
      <c r="F30" s="24"/>
      <c r="G30" s="24"/>
      <c r="H30" s="24"/>
      <c r="I30" s="24"/>
      <c r="J30" s="24"/>
    </row>
    <row r="31" spans="1:28" s="9" customFormat="1" ht="49.5" customHeight="1">
      <c r="A31" s="49"/>
      <c r="B31" s="18" t="s">
        <v>8</v>
      </c>
      <c r="C31" s="18" t="s">
        <v>184</v>
      </c>
      <c r="D31" s="141" t="s">
        <v>6</v>
      </c>
      <c r="E31" s="142"/>
      <c r="F31" s="24"/>
      <c r="G31" s="24"/>
      <c r="H31" s="24"/>
      <c r="I31" s="24"/>
      <c r="J31" s="24"/>
    </row>
    <row r="32" spans="1:28" s="9" customFormat="1" ht="49.5" customHeight="1">
      <c r="A32" s="49"/>
      <c r="B32" s="18" t="s">
        <v>9</v>
      </c>
      <c r="C32" s="18" t="s">
        <v>186</v>
      </c>
      <c r="D32" s="141" t="s">
        <v>6</v>
      </c>
      <c r="E32" s="142"/>
      <c r="F32" s="24"/>
      <c r="G32" s="24"/>
      <c r="H32" s="24"/>
      <c r="I32" s="24"/>
      <c r="J32" s="24"/>
    </row>
    <row r="33" spans="1:10" s="9" customFormat="1" ht="49.5" customHeight="1">
      <c r="A33" s="49"/>
      <c r="B33" s="18" t="s">
        <v>10</v>
      </c>
      <c r="C33" s="16" t="s">
        <v>185</v>
      </c>
      <c r="D33" s="141" t="s">
        <v>6</v>
      </c>
      <c r="E33" s="142"/>
      <c r="F33" s="24"/>
      <c r="G33" s="24"/>
      <c r="H33" s="24"/>
      <c r="I33" s="24"/>
      <c r="J33" s="24"/>
    </row>
    <row r="34" spans="1:10" s="9" customFormat="1" ht="49.5" customHeight="1">
      <c r="A34" s="49"/>
      <c r="B34" s="18" t="s">
        <v>96</v>
      </c>
      <c r="C34" s="16" t="s">
        <v>188</v>
      </c>
      <c r="D34" s="141" t="s">
        <v>6</v>
      </c>
      <c r="E34" s="142"/>
      <c r="F34" s="24"/>
      <c r="G34" s="24"/>
      <c r="H34" s="24"/>
      <c r="I34" s="24"/>
      <c r="J34" s="24"/>
    </row>
    <row r="35" spans="1:10" s="9" customFormat="1" ht="49.5" customHeight="1">
      <c r="A35" s="49"/>
      <c r="B35" s="18" t="s">
        <v>11</v>
      </c>
      <c r="C35" s="136" t="s">
        <v>187</v>
      </c>
      <c r="D35" s="141" t="s">
        <v>6</v>
      </c>
      <c r="E35" s="142"/>
      <c r="F35" s="24"/>
      <c r="G35" s="24"/>
      <c r="H35" s="24"/>
      <c r="I35" s="24"/>
      <c r="J35" s="24"/>
    </row>
    <row r="36" spans="1:10" s="9" customFormat="1" ht="49.5" customHeight="1">
      <c r="A36" s="49"/>
      <c r="B36" s="18" t="s">
        <v>128</v>
      </c>
      <c r="C36" s="18" t="s">
        <v>189</v>
      </c>
      <c r="D36" s="141" t="s">
        <v>6</v>
      </c>
      <c r="E36" s="142"/>
      <c r="F36" s="24"/>
      <c r="G36" s="24"/>
      <c r="H36" s="24"/>
      <c r="I36" s="24"/>
      <c r="J36" s="24"/>
    </row>
    <row r="37" spans="1:10" s="9" customFormat="1" ht="49.5" customHeight="1">
      <c r="A37" s="49"/>
      <c r="B37" s="18" t="s">
        <v>62</v>
      </c>
      <c r="C37" s="16" t="s">
        <v>190</v>
      </c>
      <c r="D37" s="141" t="s">
        <v>6</v>
      </c>
      <c r="E37" s="142"/>
      <c r="F37" s="24"/>
      <c r="G37" s="24"/>
      <c r="H37" s="24"/>
      <c r="I37" s="24"/>
      <c r="J37" s="24"/>
    </row>
    <row r="38" spans="1:10" s="9" customFormat="1" ht="49.5" customHeight="1">
      <c r="A38" s="49"/>
      <c r="B38" s="18" t="s">
        <v>63</v>
      </c>
      <c r="C38" s="18" t="s">
        <v>191</v>
      </c>
      <c r="D38" s="141" t="s">
        <v>6</v>
      </c>
      <c r="E38" s="142"/>
      <c r="F38" s="24"/>
      <c r="G38" s="24"/>
      <c r="H38" s="24"/>
      <c r="I38" s="24"/>
      <c r="J38" s="24"/>
    </row>
    <row r="39" spans="1:10" s="9" customFormat="1" ht="49.5" customHeight="1">
      <c r="A39" s="50"/>
      <c r="B39" s="18" t="s">
        <v>64</v>
      </c>
      <c r="C39" s="18" t="s">
        <v>192</v>
      </c>
      <c r="D39" s="141" t="s">
        <v>6</v>
      </c>
      <c r="E39" s="142"/>
      <c r="F39" s="24"/>
      <c r="G39" s="31"/>
      <c r="H39" s="24"/>
      <c r="I39" s="24"/>
      <c r="J39" s="24"/>
    </row>
    <row r="40" spans="1:10" s="9" customFormat="1" ht="89" customHeight="1">
      <c r="A40" s="49"/>
      <c r="B40" s="2" t="s">
        <v>153</v>
      </c>
      <c r="C40" s="2" t="s">
        <v>314</v>
      </c>
      <c r="D40" s="141" t="s">
        <v>6</v>
      </c>
      <c r="E40" s="142"/>
      <c r="F40" s="24"/>
      <c r="G40" s="24"/>
      <c r="H40" s="24"/>
      <c r="I40" s="24"/>
      <c r="J40" s="24"/>
    </row>
    <row r="41" spans="1:10" ht="64" customHeight="1">
      <c r="A41" s="134"/>
      <c r="B41" s="12" t="s">
        <v>134</v>
      </c>
      <c r="C41" s="12" t="s">
        <v>193</v>
      </c>
      <c r="D41" s="141" t="s">
        <v>6</v>
      </c>
      <c r="E41" s="142"/>
    </row>
    <row r="42" spans="1:10" s="34" customFormat="1" ht="49.5" customHeight="1" thickBot="1">
      <c r="A42" s="48">
        <v>1</v>
      </c>
      <c r="B42" s="51" t="s">
        <v>12</v>
      </c>
      <c r="C42" s="51" t="s">
        <v>13</v>
      </c>
      <c r="D42" s="52">
        <v>72400</v>
      </c>
      <c r="E42" s="47">
        <f>D42*A42</f>
        <v>72400</v>
      </c>
      <c r="F42" s="33"/>
      <c r="G42" s="33"/>
      <c r="H42" s="33"/>
      <c r="I42" s="33"/>
      <c r="J42" s="33"/>
    </row>
    <row r="43" spans="1:10" ht="49.5" customHeight="1" thickBot="1">
      <c r="A43" s="28"/>
      <c r="B43" s="7" t="s">
        <v>14</v>
      </c>
      <c r="C43" s="7" t="s">
        <v>200</v>
      </c>
      <c r="D43" s="6"/>
      <c r="E43" s="10"/>
    </row>
    <row r="44" spans="1:10" s="55" customFormat="1" ht="49.5" customHeight="1">
      <c r="A44" s="115"/>
      <c r="B44" s="116" t="s">
        <v>15</v>
      </c>
      <c r="C44" s="117" t="s">
        <v>15</v>
      </c>
      <c r="D44" s="118"/>
      <c r="E44" s="119">
        <f>D44*A44</f>
        <v>0</v>
      </c>
      <c r="F44" s="53"/>
      <c r="G44" s="54"/>
      <c r="H44" s="53"/>
      <c r="I44" s="53"/>
      <c r="J44" s="53"/>
    </row>
    <row r="45" spans="1:10" s="19" customFormat="1" ht="93" customHeight="1">
      <c r="A45" s="58"/>
      <c r="B45" s="59" t="s">
        <v>107</v>
      </c>
      <c r="C45" s="59" t="s">
        <v>339</v>
      </c>
      <c r="D45" s="60"/>
      <c r="E45" s="61"/>
      <c r="F45" s="40"/>
      <c r="G45" s="41"/>
      <c r="H45" s="40"/>
      <c r="I45" s="40"/>
      <c r="J45" s="40"/>
    </row>
    <row r="46" spans="1:10" s="19" customFormat="1" ht="112" customHeight="1">
      <c r="A46" s="62"/>
      <c r="B46" s="63" t="s">
        <v>108</v>
      </c>
      <c r="C46" s="63" t="s">
        <v>340</v>
      </c>
      <c r="D46" s="64"/>
      <c r="E46" s="65"/>
      <c r="F46" s="40"/>
      <c r="G46" s="41"/>
      <c r="H46" s="40"/>
      <c r="I46" s="40"/>
      <c r="J46" s="40"/>
    </row>
    <row r="47" spans="1:10" ht="49.5" customHeight="1" thickBot="1">
      <c r="A47" s="48"/>
      <c r="B47" s="56" t="s">
        <v>16</v>
      </c>
      <c r="C47" s="56" t="s">
        <v>17</v>
      </c>
      <c r="D47" s="57">
        <v>10330</v>
      </c>
      <c r="E47" s="47">
        <f t="shared" ref="E47" si="1">D47*A47</f>
        <v>0</v>
      </c>
    </row>
    <row r="48" spans="1:10" ht="49.5" customHeight="1" thickBot="1">
      <c r="A48" s="28"/>
      <c r="B48" s="8"/>
      <c r="C48" s="8"/>
      <c r="D48" s="6"/>
      <c r="E48" s="10"/>
    </row>
    <row r="49" spans="1:28" ht="49.5" customHeight="1">
      <c r="A49" s="120" t="s">
        <v>18</v>
      </c>
      <c r="B49" s="121" t="s">
        <v>19</v>
      </c>
      <c r="C49" s="121" t="s">
        <v>201</v>
      </c>
      <c r="D49" s="122"/>
      <c r="E49" s="123"/>
    </row>
    <row r="50" spans="1:28" ht="49.5" customHeight="1">
      <c r="A50" s="66" t="s">
        <v>18</v>
      </c>
      <c r="B50" s="67" t="s">
        <v>97</v>
      </c>
      <c r="C50" s="67" t="s">
        <v>202</v>
      </c>
      <c r="D50" s="68"/>
      <c r="E50" s="69"/>
    </row>
    <row r="51" spans="1:28" ht="65" customHeight="1">
      <c r="A51" s="66"/>
      <c r="B51" s="70" t="s">
        <v>135</v>
      </c>
      <c r="C51" s="70" t="s">
        <v>203</v>
      </c>
      <c r="D51" s="71">
        <v>4250</v>
      </c>
      <c r="E51" s="72">
        <f t="shared" ref="E51:E64" si="2">D51*A51</f>
        <v>0</v>
      </c>
    </row>
    <row r="52" spans="1:28" ht="64" customHeight="1">
      <c r="A52" s="66"/>
      <c r="B52" s="70" t="s">
        <v>106</v>
      </c>
      <c r="C52" s="70" t="s">
        <v>286</v>
      </c>
      <c r="D52" s="71">
        <v>6370</v>
      </c>
      <c r="E52" s="72">
        <f t="shared" si="2"/>
        <v>0</v>
      </c>
    </row>
    <row r="53" spans="1:28" ht="49.5" hidden="1" customHeight="1" outlineLevel="1">
      <c r="A53" s="66"/>
      <c r="B53" s="70" t="s">
        <v>20</v>
      </c>
      <c r="C53" s="70" t="s">
        <v>20</v>
      </c>
      <c r="D53" s="71">
        <v>4250</v>
      </c>
      <c r="E53" s="72">
        <f t="shared" si="2"/>
        <v>0</v>
      </c>
    </row>
    <row r="54" spans="1:28" ht="49.5" hidden="1" customHeight="1" outlineLevel="1">
      <c r="A54" s="66"/>
      <c r="B54" s="70" t="s">
        <v>21</v>
      </c>
      <c r="C54" s="70" t="s">
        <v>21</v>
      </c>
      <c r="D54" s="71">
        <v>490</v>
      </c>
      <c r="E54" s="72">
        <f t="shared" si="2"/>
        <v>0</v>
      </c>
    </row>
    <row r="55" spans="1:28" s="20" customFormat="1" ht="49.5" hidden="1" customHeight="1" collapsed="1">
      <c r="A55" s="66"/>
      <c r="B55" s="70" t="s">
        <v>65</v>
      </c>
      <c r="C55" s="70" t="s">
        <v>65</v>
      </c>
      <c r="D55" s="71">
        <v>490</v>
      </c>
      <c r="E55" s="72">
        <f t="shared" si="2"/>
        <v>0</v>
      </c>
      <c r="F55" s="15"/>
      <c r="G55" s="15"/>
      <c r="H55" s="15"/>
      <c r="I55" s="15"/>
      <c r="J55" s="15"/>
      <c r="K55"/>
      <c r="L55"/>
      <c r="M55"/>
      <c r="N55"/>
      <c r="O55"/>
      <c r="P55"/>
      <c r="Q55"/>
      <c r="R55"/>
      <c r="S55"/>
      <c r="T55"/>
      <c r="U55"/>
      <c r="V55"/>
      <c r="W55"/>
      <c r="X55"/>
      <c r="Y55"/>
      <c r="Z55"/>
      <c r="AA55"/>
      <c r="AB55"/>
    </row>
    <row r="56" spans="1:28" ht="49.5" customHeight="1">
      <c r="A56" s="66"/>
      <c r="B56" s="70" t="s">
        <v>137</v>
      </c>
      <c r="C56" s="70" t="s">
        <v>204</v>
      </c>
      <c r="D56" s="71">
        <v>7800</v>
      </c>
      <c r="E56" s="72">
        <f t="shared" si="2"/>
        <v>0</v>
      </c>
    </row>
    <row r="57" spans="1:28" ht="49.5" customHeight="1">
      <c r="A57" s="66"/>
      <c r="B57" s="70" t="s">
        <v>66</v>
      </c>
      <c r="C57" s="70" t="s">
        <v>341</v>
      </c>
      <c r="D57" s="71">
        <v>7070</v>
      </c>
      <c r="E57" s="72">
        <f t="shared" si="2"/>
        <v>0</v>
      </c>
    </row>
    <row r="58" spans="1:28" ht="49.5" customHeight="1">
      <c r="A58" s="66"/>
      <c r="B58" s="70" t="s">
        <v>129</v>
      </c>
      <c r="C58" s="70" t="s">
        <v>205</v>
      </c>
      <c r="D58" s="71">
        <v>13420</v>
      </c>
      <c r="E58" s="72">
        <f t="shared" si="2"/>
        <v>0</v>
      </c>
    </row>
    <row r="59" spans="1:28" ht="56" customHeight="1">
      <c r="A59" s="66"/>
      <c r="B59" s="70" t="s">
        <v>67</v>
      </c>
      <c r="C59" s="70" t="s">
        <v>206</v>
      </c>
      <c r="D59" s="71">
        <v>7950</v>
      </c>
      <c r="E59" s="72">
        <f t="shared" si="2"/>
        <v>0</v>
      </c>
    </row>
    <row r="60" spans="1:28" ht="58" customHeight="1">
      <c r="A60" s="66"/>
      <c r="B60" s="70" t="s">
        <v>68</v>
      </c>
      <c r="C60" s="70" t="s">
        <v>207</v>
      </c>
      <c r="D60" s="71">
        <v>5630</v>
      </c>
      <c r="E60" s="72">
        <f t="shared" si="2"/>
        <v>0</v>
      </c>
    </row>
    <row r="61" spans="1:28" ht="49.5" customHeight="1">
      <c r="A61" s="66"/>
      <c r="B61" s="70" t="s">
        <v>69</v>
      </c>
      <c r="C61" s="70" t="s">
        <v>315</v>
      </c>
      <c r="D61" s="71">
        <v>4030</v>
      </c>
      <c r="E61" s="72">
        <f t="shared" si="2"/>
        <v>0</v>
      </c>
    </row>
    <row r="62" spans="1:28" ht="49.5" customHeight="1">
      <c r="A62" s="66"/>
      <c r="B62" s="70" t="s">
        <v>70</v>
      </c>
      <c r="C62" s="70" t="s">
        <v>208</v>
      </c>
      <c r="D62" s="71">
        <v>8680</v>
      </c>
      <c r="E62" s="72">
        <f t="shared" si="2"/>
        <v>0</v>
      </c>
    </row>
    <row r="63" spans="1:28" ht="49.5" customHeight="1">
      <c r="A63" s="66"/>
      <c r="B63" s="70" t="s">
        <v>71</v>
      </c>
      <c r="C63" s="70" t="s">
        <v>222</v>
      </c>
      <c r="D63" s="71">
        <v>3210</v>
      </c>
      <c r="E63" s="72">
        <f t="shared" si="2"/>
        <v>0</v>
      </c>
    </row>
    <row r="64" spans="1:28" ht="49.5" customHeight="1" thickBot="1">
      <c r="A64" s="73"/>
      <c r="B64" s="74" t="s">
        <v>22</v>
      </c>
      <c r="C64" s="74" t="s">
        <v>209</v>
      </c>
      <c r="D64" s="75">
        <v>1630</v>
      </c>
      <c r="E64" s="76">
        <f t="shared" si="2"/>
        <v>0</v>
      </c>
    </row>
    <row r="65" spans="1:10" ht="49.5" customHeight="1" thickBot="1">
      <c r="A65" s="27"/>
      <c r="B65" s="12"/>
      <c r="C65" s="12"/>
      <c r="D65" s="3"/>
      <c r="E65" s="3"/>
    </row>
    <row r="66" spans="1:10" ht="49.5" customHeight="1">
      <c r="A66" s="120" t="s">
        <v>18</v>
      </c>
      <c r="B66" s="121" t="s">
        <v>23</v>
      </c>
      <c r="C66" s="121" t="s">
        <v>210</v>
      </c>
      <c r="D66" s="122"/>
      <c r="E66" s="123"/>
    </row>
    <row r="67" spans="1:10" ht="49.5" customHeight="1">
      <c r="A67" s="66"/>
      <c r="B67" s="70" t="s">
        <v>138</v>
      </c>
      <c r="C67" s="70" t="s">
        <v>211</v>
      </c>
      <c r="D67" s="140">
        <v>6250</v>
      </c>
      <c r="E67" s="72">
        <f t="shared" ref="E67:E83" si="3">D67*A67</f>
        <v>0</v>
      </c>
    </row>
    <row r="68" spans="1:10" ht="49.5" customHeight="1">
      <c r="A68" s="66"/>
      <c r="B68" s="70" t="s">
        <v>342</v>
      </c>
      <c r="C68" s="70" t="s">
        <v>343</v>
      </c>
      <c r="D68" s="71">
        <v>19550</v>
      </c>
      <c r="E68" s="72"/>
      <c r="J68"/>
    </row>
    <row r="69" spans="1:10" ht="49.5" customHeight="1">
      <c r="A69" s="66"/>
      <c r="B69" s="77" t="s">
        <v>24</v>
      </c>
      <c r="C69" s="78" t="s">
        <v>212</v>
      </c>
      <c r="D69" s="71">
        <v>4940</v>
      </c>
      <c r="E69" s="72">
        <f t="shared" si="3"/>
        <v>0</v>
      </c>
    </row>
    <row r="70" spans="1:10" ht="49.5" customHeight="1">
      <c r="A70" s="66"/>
      <c r="B70" s="77" t="s">
        <v>72</v>
      </c>
      <c r="C70" s="77" t="s">
        <v>213</v>
      </c>
      <c r="D70" s="71">
        <v>11830</v>
      </c>
      <c r="E70" s="72">
        <f t="shared" si="3"/>
        <v>0</v>
      </c>
    </row>
    <row r="71" spans="1:10" ht="49.5" customHeight="1">
      <c r="A71" s="66"/>
      <c r="B71" s="77" t="s">
        <v>73</v>
      </c>
      <c r="C71" s="77" t="s">
        <v>214</v>
      </c>
      <c r="D71" s="71">
        <v>3570</v>
      </c>
      <c r="E71" s="72">
        <f t="shared" si="3"/>
        <v>0</v>
      </c>
    </row>
    <row r="72" spans="1:10" ht="49.5" customHeight="1">
      <c r="A72" s="66"/>
      <c r="B72" s="77" t="s">
        <v>74</v>
      </c>
      <c r="C72" s="77" t="s">
        <v>215</v>
      </c>
      <c r="D72" s="71">
        <v>13500</v>
      </c>
      <c r="E72" s="72">
        <f t="shared" si="3"/>
        <v>0</v>
      </c>
    </row>
    <row r="73" spans="1:10" ht="49.5" customHeight="1">
      <c r="A73" s="66"/>
      <c r="B73" s="70" t="s">
        <v>295</v>
      </c>
      <c r="C73" s="70" t="s">
        <v>344</v>
      </c>
      <c r="D73" s="71">
        <v>24520</v>
      </c>
      <c r="E73" s="72">
        <f t="shared" si="3"/>
        <v>0</v>
      </c>
    </row>
    <row r="74" spans="1:10" ht="49.5" customHeight="1">
      <c r="A74" s="66"/>
      <c r="B74" s="70" t="s">
        <v>296</v>
      </c>
      <c r="C74" s="70" t="s">
        <v>345</v>
      </c>
      <c r="D74" s="71">
        <v>28950</v>
      </c>
      <c r="E74" s="72">
        <f t="shared" si="3"/>
        <v>0</v>
      </c>
    </row>
    <row r="75" spans="1:10" ht="49.5" customHeight="1">
      <c r="A75" s="66"/>
      <c r="B75" s="70" t="s">
        <v>291</v>
      </c>
      <c r="C75" s="70" t="s">
        <v>346</v>
      </c>
      <c r="D75" s="71">
        <v>25650</v>
      </c>
      <c r="E75" s="72">
        <f t="shared" si="3"/>
        <v>0</v>
      </c>
    </row>
    <row r="76" spans="1:10" ht="49.5" customHeight="1">
      <c r="A76" s="66"/>
      <c r="B76" s="70" t="s">
        <v>292</v>
      </c>
      <c r="C76" s="70" t="s">
        <v>347</v>
      </c>
      <c r="D76" s="71">
        <v>31210</v>
      </c>
      <c r="E76" s="72">
        <f t="shared" si="3"/>
        <v>0</v>
      </c>
    </row>
    <row r="77" spans="1:10" ht="49.5" customHeight="1">
      <c r="A77" s="66"/>
      <c r="B77" s="70" t="s">
        <v>154</v>
      </c>
      <c r="C77" s="70" t="s">
        <v>216</v>
      </c>
      <c r="D77" s="71">
        <v>6710</v>
      </c>
      <c r="E77" s="72">
        <f t="shared" si="3"/>
        <v>0</v>
      </c>
    </row>
    <row r="78" spans="1:10" ht="89" customHeight="1">
      <c r="A78" s="66"/>
      <c r="B78" s="70" t="s">
        <v>297</v>
      </c>
      <c r="C78" s="70" t="s">
        <v>316</v>
      </c>
      <c r="D78" s="71">
        <v>5020</v>
      </c>
      <c r="E78" s="72">
        <f t="shared" si="3"/>
        <v>0</v>
      </c>
    </row>
    <row r="79" spans="1:10" ht="49.5" customHeight="1">
      <c r="A79" s="66"/>
      <c r="B79" s="70" t="s">
        <v>25</v>
      </c>
      <c r="C79" s="70" t="s">
        <v>317</v>
      </c>
      <c r="D79" s="71">
        <v>1180</v>
      </c>
      <c r="E79" s="72">
        <f t="shared" si="3"/>
        <v>0</v>
      </c>
    </row>
    <row r="80" spans="1:10" ht="49.5" customHeight="1">
      <c r="A80" s="66"/>
      <c r="B80" s="70" t="s">
        <v>89</v>
      </c>
      <c r="C80" s="70" t="s">
        <v>318</v>
      </c>
      <c r="D80" s="71">
        <v>6110</v>
      </c>
      <c r="E80" s="72">
        <f t="shared" si="3"/>
        <v>0</v>
      </c>
    </row>
    <row r="81" spans="1:10" ht="49.5" customHeight="1">
      <c r="A81" s="66"/>
      <c r="B81" s="70" t="s">
        <v>90</v>
      </c>
      <c r="C81" s="70" t="s">
        <v>319</v>
      </c>
      <c r="D81" s="71">
        <v>6880</v>
      </c>
      <c r="E81" s="72">
        <f t="shared" si="3"/>
        <v>0</v>
      </c>
    </row>
    <row r="82" spans="1:10" ht="49.5" customHeight="1">
      <c r="A82" s="66"/>
      <c r="B82" s="80" t="s">
        <v>91</v>
      </c>
      <c r="C82" s="137" t="s">
        <v>320</v>
      </c>
      <c r="D82" s="71">
        <v>7080</v>
      </c>
      <c r="E82" s="72">
        <f t="shared" si="3"/>
        <v>0</v>
      </c>
    </row>
    <row r="83" spans="1:10" ht="69" customHeight="1" thickBot="1">
      <c r="A83" s="73"/>
      <c r="B83" s="81" t="s">
        <v>98</v>
      </c>
      <c r="C83" s="81" t="s">
        <v>217</v>
      </c>
      <c r="D83" s="75">
        <v>3710</v>
      </c>
      <c r="E83" s="76">
        <f t="shared" si="3"/>
        <v>0</v>
      </c>
    </row>
    <row r="84" spans="1:10" ht="49.5" customHeight="1" thickBot="1">
      <c r="A84" s="27"/>
      <c r="B84" s="2"/>
      <c r="C84" s="2"/>
      <c r="D84" s="3"/>
      <c r="E84" s="3"/>
    </row>
    <row r="85" spans="1:10" ht="49.5" customHeight="1">
      <c r="A85" s="120" t="s">
        <v>18</v>
      </c>
      <c r="B85" s="121" t="s">
        <v>26</v>
      </c>
      <c r="C85" s="121" t="s">
        <v>218</v>
      </c>
      <c r="D85" s="122"/>
      <c r="E85" s="123"/>
    </row>
    <row r="86" spans="1:10" ht="56" customHeight="1">
      <c r="A86" s="66"/>
      <c r="B86" s="80" t="s">
        <v>298</v>
      </c>
      <c r="C86" s="80" t="s">
        <v>322</v>
      </c>
      <c r="D86" s="140">
        <v>32780</v>
      </c>
      <c r="E86" s="72">
        <f t="shared" ref="E86:E93" si="4">D86*A86</f>
        <v>0</v>
      </c>
    </row>
    <row r="87" spans="1:10" ht="58" customHeight="1">
      <c r="A87" s="66"/>
      <c r="B87" s="80" t="s">
        <v>299</v>
      </c>
      <c r="C87" s="80" t="s">
        <v>321</v>
      </c>
      <c r="D87" s="71">
        <v>35040</v>
      </c>
      <c r="E87" s="72">
        <f t="shared" si="4"/>
        <v>0</v>
      </c>
    </row>
    <row r="88" spans="1:10" ht="58">
      <c r="A88" s="66"/>
      <c r="B88" s="80" t="s">
        <v>300</v>
      </c>
      <c r="C88" s="80" t="s">
        <v>323</v>
      </c>
      <c r="D88" s="71">
        <v>35040</v>
      </c>
      <c r="E88" s="72">
        <f t="shared" si="4"/>
        <v>0</v>
      </c>
    </row>
    <row r="89" spans="1:10" ht="58">
      <c r="A89" s="66"/>
      <c r="B89" s="80" t="s">
        <v>301</v>
      </c>
      <c r="C89" s="80" t="s">
        <v>324</v>
      </c>
      <c r="D89" s="71">
        <v>36800</v>
      </c>
      <c r="E89" s="72">
        <f t="shared" si="4"/>
        <v>0</v>
      </c>
    </row>
    <row r="90" spans="1:10" ht="49.5" customHeight="1">
      <c r="A90" s="66"/>
      <c r="B90" s="70" t="s">
        <v>302</v>
      </c>
      <c r="C90" s="70" t="s">
        <v>325</v>
      </c>
      <c r="D90" s="71">
        <v>40600</v>
      </c>
      <c r="E90" s="72">
        <f t="shared" si="4"/>
        <v>0</v>
      </c>
    </row>
    <row r="91" spans="1:10" ht="52" customHeight="1">
      <c r="A91" s="66"/>
      <c r="B91" s="70" t="s">
        <v>303</v>
      </c>
      <c r="C91" s="70" t="s">
        <v>326</v>
      </c>
      <c r="D91" s="71">
        <v>15110</v>
      </c>
      <c r="E91" s="72">
        <f t="shared" si="4"/>
        <v>0</v>
      </c>
    </row>
    <row r="92" spans="1:10" ht="49.5" customHeight="1">
      <c r="A92" s="66"/>
      <c r="B92" s="70" t="s">
        <v>304</v>
      </c>
      <c r="C92" s="70" t="s">
        <v>327</v>
      </c>
      <c r="D92" s="71">
        <v>2270</v>
      </c>
      <c r="E92" s="72">
        <f t="shared" si="4"/>
        <v>0</v>
      </c>
    </row>
    <row r="93" spans="1:10" ht="49.5" customHeight="1">
      <c r="A93" s="66"/>
      <c r="B93" s="70" t="s">
        <v>27</v>
      </c>
      <c r="C93" s="70" t="s">
        <v>224</v>
      </c>
      <c r="D93" s="71">
        <v>2360</v>
      </c>
      <c r="E93" s="72">
        <f t="shared" si="4"/>
        <v>0</v>
      </c>
    </row>
    <row r="94" spans="1:10" s="2" customFormat="1" ht="58">
      <c r="A94" s="66"/>
      <c r="B94" s="80" t="s">
        <v>77</v>
      </c>
      <c r="C94" s="70" t="s">
        <v>287</v>
      </c>
      <c r="D94" s="71"/>
      <c r="E94" s="72"/>
      <c r="F94" s="42"/>
      <c r="G94" s="42"/>
      <c r="H94" s="42"/>
      <c r="I94" s="42"/>
      <c r="J94" s="42"/>
    </row>
    <row r="95" spans="1:10" s="2" customFormat="1" ht="51" customHeight="1">
      <c r="A95" s="66"/>
      <c r="B95" s="80" t="s">
        <v>139</v>
      </c>
      <c r="C95" s="70" t="s">
        <v>223</v>
      </c>
      <c r="D95" s="71">
        <v>15510</v>
      </c>
      <c r="E95" s="72">
        <f t="shared" ref="E95:E105" si="5">D95*A95</f>
        <v>0</v>
      </c>
      <c r="F95" s="42"/>
      <c r="G95" s="42"/>
      <c r="H95" s="42"/>
      <c r="I95" s="42"/>
      <c r="J95" s="42"/>
    </row>
    <row r="96" spans="1:10" s="2" customFormat="1" ht="49.5" customHeight="1">
      <c r="A96" s="66"/>
      <c r="B96" s="80" t="s">
        <v>305</v>
      </c>
      <c r="C96" s="80" t="s">
        <v>328</v>
      </c>
      <c r="D96" s="71">
        <v>19810</v>
      </c>
      <c r="E96" s="72">
        <f t="shared" si="5"/>
        <v>0</v>
      </c>
      <c r="F96" s="42"/>
      <c r="G96" s="42"/>
      <c r="H96" s="42"/>
      <c r="I96" s="42"/>
      <c r="J96" s="42"/>
    </row>
    <row r="97" spans="1:10" s="2" customFormat="1" ht="49.5" customHeight="1">
      <c r="A97" s="66"/>
      <c r="B97" s="80" t="s">
        <v>293</v>
      </c>
      <c r="C97" s="80" t="s">
        <v>329</v>
      </c>
      <c r="D97" s="71">
        <v>21650</v>
      </c>
      <c r="E97" s="72">
        <f t="shared" si="5"/>
        <v>0</v>
      </c>
      <c r="F97" s="42"/>
      <c r="G97" s="42"/>
      <c r="H97" s="42"/>
      <c r="I97" s="42"/>
      <c r="J97" s="42"/>
    </row>
    <row r="98" spans="1:10" s="2" customFormat="1" ht="49.5" customHeight="1">
      <c r="A98" s="66"/>
      <c r="B98" s="80" t="s">
        <v>132</v>
      </c>
      <c r="C98" s="80" t="s">
        <v>288</v>
      </c>
      <c r="D98" s="71">
        <v>1170</v>
      </c>
      <c r="E98" s="72">
        <f t="shared" si="5"/>
        <v>0</v>
      </c>
      <c r="F98" s="42"/>
      <c r="G98" s="42"/>
      <c r="H98" s="42"/>
      <c r="I98" s="42"/>
      <c r="J98" s="42"/>
    </row>
    <row r="99" spans="1:10" ht="49.5" customHeight="1">
      <c r="A99" s="66"/>
      <c r="B99" s="80" t="s">
        <v>28</v>
      </c>
      <c r="C99" s="80" t="s">
        <v>219</v>
      </c>
      <c r="D99" s="71">
        <v>1600</v>
      </c>
      <c r="E99" s="72">
        <f t="shared" si="5"/>
        <v>0</v>
      </c>
    </row>
    <row r="100" spans="1:10" ht="60" customHeight="1">
      <c r="A100" s="66"/>
      <c r="B100" s="80" t="s">
        <v>75</v>
      </c>
      <c r="C100" s="80" t="s">
        <v>330</v>
      </c>
      <c r="D100" s="71">
        <v>200</v>
      </c>
      <c r="E100" s="72">
        <f t="shared" si="5"/>
        <v>0</v>
      </c>
    </row>
    <row r="101" spans="1:10" ht="49.5" customHeight="1">
      <c r="A101" s="66"/>
      <c r="B101" s="80" t="s">
        <v>306</v>
      </c>
      <c r="C101" s="80" t="s">
        <v>331</v>
      </c>
      <c r="D101" s="71">
        <v>2620</v>
      </c>
      <c r="E101" s="72">
        <f t="shared" si="5"/>
        <v>0</v>
      </c>
    </row>
    <row r="102" spans="1:10" ht="49.5" customHeight="1">
      <c r="A102" s="66"/>
      <c r="B102" s="80" t="s">
        <v>307</v>
      </c>
      <c r="C102" s="80" t="s">
        <v>332</v>
      </c>
      <c r="D102" s="71">
        <v>740</v>
      </c>
      <c r="E102" s="72">
        <f t="shared" si="5"/>
        <v>0</v>
      </c>
    </row>
    <row r="103" spans="1:10" s="2" customFormat="1" ht="56" customHeight="1">
      <c r="A103" s="66"/>
      <c r="B103" s="80" t="s">
        <v>76</v>
      </c>
      <c r="C103" s="80" t="s">
        <v>220</v>
      </c>
      <c r="D103" s="71">
        <v>1520</v>
      </c>
      <c r="E103" s="72">
        <f t="shared" si="5"/>
        <v>0</v>
      </c>
      <c r="F103" s="42"/>
      <c r="G103" s="42"/>
      <c r="H103" s="42"/>
      <c r="I103" s="42"/>
      <c r="J103" s="42"/>
    </row>
    <row r="104" spans="1:10" s="2" customFormat="1" ht="49.5" customHeight="1">
      <c r="A104" s="66"/>
      <c r="B104" s="80" t="s">
        <v>51</v>
      </c>
      <c r="C104" s="80" t="s">
        <v>221</v>
      </c>
      <c r="D104" s="71">
        <v>190</v>
      </c>
      <c r="E104" s="72">
        <f t="shared" si="5"/>
        <v>0</v>
      </c>
      <c r="F104" s="42"/>
      <c r="G104" s="42"/>
      <c r="H104" s="42"/>
      <c r="I104" s="42"/>
      <c r="J104" s="42"/>
    </row>
    <row r="105" spans="1:10" s="2" customFormat="1" ht="49.5" customHeight="1" thickBot="1">
      <c r="A105" s="73"/>
      <c r="B105" s="81" t="s">
        <v>308</v>
      </c>
      <c r="C105" s="81" t="s">
        <v>333</v>
      </c>
      <c r="D105" s="75">
        <v>2590</v>
      </c>
      <c r="E105" s="76">
        <f t="shared" si="5"/>
        <v>0</v>
      </c>
      <c r="F105" s="42"/>
      <c r="G105" s="42"/>
      <c r="H105" s="42"/>
      <c r="I105" s="42"/>
      <c r="J105" s="42"/>
    </row>
    <row r="106" spans="1:10" s="2" customFormat="1" ht="49.5" customHeight="1" thickBot="1">
      <c r="A106" s="27"/>
      <c r="D106" s="3"/>
      <c r="E106" s="3"/>
      <c r="F106" s="42"/>
      <c r="G106" s="42"/>
      <c r="H106" s="42"/>
      <c r="I106" s="42"/>
      <c r="J106" s="42"/>
    </row>
    <row r="107" spans="1:10" ht="49.5" customHeight="1">
      <c r="A107" s="120" t="s">
        <v>18</v>
      </c>
      <c r="B107" s="121" t="s">
        <v>29</v>
      </c>
      <c r="C107" s="121" t="s">
        <v>225</v>
      </c>
      <c r="D107" s="122"/>
      <c r="E107" s="123"/>
    </row>
    <row r="108" spans="1:10" ht="49.5" customHeight="1">
      <c r="A108" s="66"/>
      <c r="B108" s="70" t="s">
        <v>92</v>
      </c>
      <c r="C108" s="70" t="s">
        <v>239</v>
      </c>
      <c r="D108" s="140">
        <v>5610</v>
      </c>
      <c r="E108" s="72">
        <f t="shared" ref="E108:E130" si="6">D108*A108</f>
        <v>0</v>
      </c>
    </row>
    <row r="109" spans="1:10" ht="49.5" customHeight="1">
      <c r="A109" s="66"/>
      <c r="B109" s="70" t="s">
        <v>93</v>
      </c>
      <c r="C109" s="70" t="s">
        <v>240</v>
      </c>
      <c r="D109" s="71">
        <v>3470</v>
      </c>
      <c r="E109" s="72">
        <f t="shared" si="6"/>
        <v>0</v>
      </c>
    </row>
    <row r="110" spans="1:10" ht="49.5" customHeight="1">
      <c r="A110" s="66"/>
      <c r="B110" s="80" t="s">
        <v>140</v>
      </c>
      <c r="C110" s="80" t="s">
        <v>241</v>
      </c>
      <c r="D110" s="71">
        <v>6810</v>
      </c>
      <c r="E110" s="72">
        <f t="shared" si="6"/>
        <v>0</v>
      </c>
    </row>
    <row r="111" spans="1:10" ht="49.5" customHeight="1">
      <c r="A111" s="66"/>
      <c r="B111" s="80" t="s">
        <v>155</v>
      </c>
      <c r="C111" s="80" t="s">
        <v>242</v>
      </c>
      <c r="D111" s="71">
        <v>6810</v>
      </c>
      <c r="E111" s="72">
        <f>D121*A121</f>
        <v>0</v>
      </c>
    </row>
    <row r="112" spans="1:10" ht="49.5" customHeight="1">
      <c r="A112" s="66"/>
      <c r="B112" s="80" t="s">
        <v>156</v>
      </c>
      <c r="C112" s="80" t="s">
        <v>244</v>
      </c>
      <c r="D112" s="71">
        <v>6810</v>
      </c>
      <c r="E112" s="72">
        <f t="shared" si="6"/>
        <v>0</v>
      </c>
    </row>
    <row r="113" spans="1:5" ht="49.5" customHeight="1">
      <c r="A113" s="66"/>
      <c r="B113" s="80" t="s">
        <v>157</v>
      </c>
      <c r="C113" s="80" t="s">
        <v>243</v>
      </c>
      <c r="D113" s="71">
        <v>7010</v>
      </c>
      <c r="E113" s="72">
        <f t="shared" si="6"/>
        <v>0</v>
      </c>
    </row>
    <row r="114" spans="1:5" ht="49.5" customHeight="1">
      <c r="A114" s="66"/>
      <c r="B114" s="80" t="s">
        <v>141</v>
      </c>
      <c r="C114" s="80" t="s">
        <v>245</v>
      </c>
      <c r="D114" s="71">
        <v>7230</v>
      </c>
      <c r="E114" s="72">
        <f t="shared" si="6"/>
        <v>0</v>
      </c>
    </row>
    <row r="115" spans="1:5" ht="49.5" customHeight="1">
      <c r="A115" s="66"/>
      <c r="B115" s="80" t="s">
        <v>142</v>
      </c>
      <c r="C115" s="80" t="s">
        <v>228</v>
      </c>
      <c r="D115" s="71">
        <v>2080</v>
      </c>
      <c r="E115" s="72">
        <f t="shared" si="6"/>
        <v>0</v>
      </c>
    </row>
    <row r="116" spans="1:5" ht="49.5" customHeight="1">
      <c r="A116" s="66"/>
      <c r="B116" s="80" t="s">
        <v>158</v>
      </c>
      <c r="C116" s="80" t="s">
        <v>229</v>
      </c>
      <c r="D116" s="71">
        <v>2080</v>
      </c>
      <c r="E116" s="72">
        <f t="shared" si="6"/>
        <v>0</v>
      </c>
    </row>
    <row r="117" spans="1:5" ht="49.5" customHeight="1">
      <c r="A117" s="66"/>
      <c r="B117" s="80" t="s">
        <v>159</v>
      </c>
      <c r="C117" s="80" t="s">
        <v>230</v>
      </c>
      <c r="D117" s="71">
        <v>2080</v>
      </c>
      <c r="E117" s="72">
        <f t="shared" si="6"/>
        <v>0</v>
      </c>
    </row>
    <row r="118" spans="1:5" ht="49.5" customHeight="1">
      <c r="A118" s="66"/>
      <c r="B118" s="80" t="s">
        <v>160</v>
      </c>
      <c r="C118" s="80" t="s">
        <v>231</v>
      </c>
      <c r="D118" s="71">
        <v>2260</v>
      </c>
      <c r="E118" s="72">
        <f t="shared" si="6"/>
        <v>0</v>
      </c>
    </row>
    <row r="119" spans="1:5" ht="49.5" customHeight="1">
      <c r="A119" s="66"/>
      <c r="B119" s="80" t="s">
        <v>143</v>
      </c>
      <c r="C119" s="80" t="s">
        <v>232</v>
      </c>
      <c r="D119" s="71">
        <v>2500</v>
      </c>
      <c r="E119" s="72">
        <f t="shared" si="6"/>
        <v>0</v>
      </c>
    </row>
    <row r="120" spans="1:5" ht="49.5" customHeight="1">
      <c r="A120" s="66"/>
      <c r="B120" s="80" t="s">
        <v>78</v>
      </c>
      <c r="C120" s="80" t="s">
        <v>227</v>
      </c>
      <c r="D120" s="71">
        <v>1200</v>
      </c>
      <c r="E120" s="72">
        <f t="shared" si="6"/>
        <v>0</v>
      </c>
    </row>
    <row r="121" spans="1:5" ht="49.5" customHeight="1">
      <c r="A121" s="66"/>
      <c r="B121" s="80" t="s">
        <v>144</v>
      </c>
      <c r="C121" s="80" t="s">
        <v>348</v>
      </c>
      <c r="D121" s="71">
        <v>1400</v>
      </c>
      <c r="E121" s="72">
        <f t="shared" si="6"/>
        <v>0</v>
      </c>
    </row>
    <row r="122" spans="1:5" ht="49.5" customHeight="1">
      <c r="A122" s="66"/>
      <c r="B122" s="80" t="s">
        <v>161</v>
      </c>
      <c r="C122" s="80" t="s">
        <v>233</v>
      </c>
      <c r="D122" s="71">
        <v>1860</v>
      </c>
      <c r="E122" s="72">
        <f t="shared" si="6"/>
        <v>0</v>
      </c>
    </row>
    <row r="123" spans="1:5" ht="49.5" customHeight="1">
      <c r="A123" s="66"/>
      <c r="B123" s="80" t="s">
        <v>162</v>
      </c>
      <c r="C123" s="80" t="s">
        <v>234</v>
      </c>
      <c r="D123" s="71">
        <v>2210</v>
      </c>
      <c r="E123" s="72">
        <f t="shared" si="6"/>
        <v>0</v>
      </c>
    </row>
    <row r="124" spans="1:5" ht="49.5" customHeight="1">
      <c r="A124" s="66"/>
      <c r="B124" s="80" t="s">
        <v>163</v>
      </c>
      <c r="C124" s="80" t="s">
        <v>236</v>
      </c>
      <c r="D124" s="71">
        <v>2260</v>
      </c>
      <c r="E124" s="72">
        <f t="shared" si="6"/>
        <v>0</v>
      </c>
    </row>
    <row r="125" spans="1:5" ht="49.5" customHeight="1">
      <c r="A125" s="66"/>
      <c r="B125" s="80" t="s">
        <v>145</v>
      </c>
      <c r="C125" s="80" t="s">
        <v>235</v>
      </c>
      <c r="D125" s="71">
        <v>2700</v>
      </c>
      <c r="E125" s="72">
        <f t="shared" si="6"/>
        <v>0</v>
      </c>
    </row>
    <row r="126" spans="1:5" ht="49.5" customHeight="1">
      <c r="A126" s="66"/>
      <c r="B126" s="80" t="s">
        <v>99</v>
      </c>
      <c r="C126" s="80" t="s">
        <v>289</v>
      </c>
      <c r="D126" s="71">
        <v>9700</v>
      </c>
      <c r="E126" s="72">
        <f t="shared" si="6"/>
        <v>0</v>
      </c>
    </row>
    <row r="127" spans="1:5" ht="49.5" customHeight="1">
      <c r="A127" s="66"/>
      <c r="B127" s="80" t="s">
        <v>30</v>
      </c>
      <c r="C127" s="80" t="s">
        <v>237</v>
      </c>
      <c r="D127" s="71">
        <v>310</v>
      </c>
      <c r="E127" s="72">
        <f t="shared" si="6"/>
        <v>0</v>
      </c>
    </row>
    <row r="128" spans="1:5" ht="49.5" customHeight="1">
      <c r="A128" s="66"/>
      <c r="B128" s="80" t="s">
        <v>79</v>
      </c>
      <c r="C128" s="80" t="s">
        <v>238</v>
      </c>
      <c r="D128" s="71">
        <v>3850</v>
      </c>
      <c r="E128" s="72">
        <f t="shared" si="6"/>
        <v>0</v>
      </c>
    </row>
    <row r="129" spans="1:5" ht="49.5" customHeight="1">
      <c r="A129" s="66"/>
      <c r="B129" s="80" t="s">
        <v>101</v>
      </c>
      <c r="C129" s="80" t="s">
        <v>349</v>
      </c>
      <c r="D129" s="71">
        <v>1130</v>
      </c>
      <c r="E129" s="72">
        <f t="shared" si="6"/>
        <v>0</v>
      </c>
    </row>
    <row r="130" spans="1:5" ht="49.5" customHeight="1">
      <c r="A130" s="66"/>
      <c r="B130" s="80" t="s">
        <v>100</v>
      </c>
      <c r="C130" s="80" t="s">
        <v>226</v>
      </c>
      <c r="D130" s="71">
        <v>3330</v>
      </c>
      <c r="E130" s="72">
        <f t="shared" si="6"/>
        <v>0</v>
      </c>
    </row>
    <row r="131" spans="1:5" ht="49.5" customHeight="1" thickBot="1">
      <c r="A131" s="27"/>
      <c r="B131" s="2"/>
      <c r="C131" s="2"/>
      <c r="D131" s="36"/>
      <c r="E131" s="3"/>
    </row>
    <row r="132" spans="1:5" ht="49.5" customHeight="1">
      <c r="A132" s="120" t="s">
        <v>18</v>
      </c>
      <c r="B132" s="121" t="s">
        <v>31</v>
      </c>
      <c r="C132" s="121" t="s">
        <v>246</v>
      </c>
      <c r="D132" s="122"/>
      <c r="E132" s="123"/>
    </row>
    <row r="133" spans="1:5" ht="49.5" customHeight="1">
      <c r="A133" s="66"/>
      <c r="B133" s="80" t="s">
        <v>111</v>
      </c>
      <c r="C133" s="70" t="s">
        <v>247</v>
      </c>
      <c r="D133" s="79" t="s">
        <v>32</v>
      </c>
      <c r="E133" s="72"/>
    </row>
    <row r="134" spans="1:5" ht="49.5" customHeight="1">
      <c r="A134" s="66"/>
      <c r="B134" s="70" t="s">
        <v>112</v>
      </c>
      <c r="C134" s="70" t="s">
        <v>248</v>
      </c>
      <c r="D134" s="79">
        <v>750</v>
      </c>
      <c r="E134" s="72">
        <f t="shared" ref="E134:E135" si="7">D134*A134</f>
        <v>0</v>
      </c>
    </row>
    <row r="135" spans="1:5" ht="49.5" customHeight="1" thickBot="1">
      <c r="A135" s="73"/>
      <c r="B135" s="74" t="s">
        <v>113</v>
      </c>
      <c r="C135" s="74" t="s">
        <v>282</v>
      </c>
      <c r="D135" s="82">
        <v>750</v>
      </c>
      <c r="E135" s="76">
        <f t="shared" si="7"/>
        <v>0</v>
      </c>
    </row>
    <row r="136" spans="1:5" ht="49.5" customHeight="1" thickBot="1">
      <c r="A136" s="27"/>
      <c r="B136" s="12"/>
      <c r="C136" s="12"/>
      <c r="D136" s="35"/>
      <c r="E136" s="3"/>
    </row>
    <row r="137" spans="1:5" ht="49.5" customHeight="1">
      <c r="A137" s="120" t="s">
        <v>18</v>
      </c>
      <c r="B137" s="121" t="s">
        <v>33</v>
      </c>
      <c r="C137" s="121" t="s">
        <v>249</v>
      </c>
      <c r="D137" s="122"/>
      <c r="E137" s="123"/>
    </row>
    <row r="138" spans="1:5" ht="49.5" customHeight="1">
      <c r="A138" s="66"/>
      <c r="B138" s="70" t="s">
        <v>114</v>
      </c>
      <c r="C138" s="70" t="s">
        <v>250</v>
      </c>
      <c r="D138" s="140">
        <v>52680</v>
      </c>
      <c r="E138" s="72">
        <f t="shared" ref="E138:E154" si="8">D138*A138</f>
        <v>0</v>
      </c>
    </row>
    <row r="139" spans="1:5" ht="49.5" customHeight="1">
      <c r="A139" s="66"/>
      <c r="B139" s="70" t="s">
        <v>123</v>
      </c>
      <c r="C139" s="70" t="s">
        <v>350</v>
      </c>
      <c r="D139" s="71">
        <v>18750</v>
      </c>
      <c r="E139" s="72">
        <f t="shared" si="8"/>
        <v>0</v>
      </c>
    </row>
    <row r="140" spans="1:5" ht="49.5" customHeight="1">
      <c r="A140" s="66"/>
      <c r="B140" s="70" t="s">
        <v>136</v>
      </c>
      <c r="C140" s="70" t="s">
        <v>334</v>
      </c>
      <c r="D140" s="71">
        <v>5250</v>
      </c>
      <c r="E140" s="72">
        <f t="shared" si="8"/>
        <v>0</v>
      </c>
    </row>
    <row r="141" spans="1:5" ht="49.5" customHeight="1">
      <c r="A141" s="66"/>
      <c r="B141" s="70"/>
      <c r="C141" s="70" t="s">
        <v>359</v>
      </c>
      <c r="D141" s="71">
        <v>2120</v>
      </c>
      <c r="E141" s="72">
        <f t="shared" si="8"/>
        <v>0</v>
      </c>
    </row>
    <row r="142" spans="1:5" ht="49.5" customHeight="1">
      <c r="A142" s="66"/>
      <c r="B142" s="70" t="s">
        <v>80</v>
      </c>
      <c r="C142" s="70" t="s">
        <v>251</v>
      </c>
      <c r="D142" s="71">
        <v>3800</v>
      </c>
      <c r="E142" s="72">
        <f t="shared" si="8"/>
        <v>0</v>
      </c>
    </row>
    <row r="143" spans="1:5" ht="54" customHeight="1">
      <c r="A143" s="66"/>
      <c r="B143" s="70" t="s">
        <v>124</v>
      </c>
      <c r="C143" s="70" t="s">
        <v>351</v>
      </c>
      <c r="D143" s="71">
        <v>6570</v>
      </c>
      <c r="E143" s="72">
        <f t="shared" si="8"/>
        <v>0</v>
      </c>
    </row>
    <row r="144" spans="1:5" ht="52" customHeight="1">
      <c r="A144" s="66"/>
      <c r="B144" s="70" t="s">
        <v>116</v>
      </c>
      <c r="C144" s="70" t="s">
        <v>352</v>
      </c>
      <c r="D144" s="71">
        <v>7190</v>
      </c>
      <c r="E144" s="72">
        <f t="shared" si="8"/>
        <v>0</v>
      </c>
    </row>
    <row r="145" spans="1:5" ht="49.5" customHeight="1">
      <c r="A145" s="66"/>
      <c r="B145" s="70" t="s">
        <v>125</v>
      </c>
      <c r="C145" s="70" t="s">
        <v>353</v>
      </c>
      <c r="D145" s="71">
        <v>5800</v>
      </c>
      <c r="E145" s="72">
        <f t="shared" si="8"/>
        <v>0</v>
      </c>
    </row>
    <row r="146" spans="1:5" ht="49.5" customHeight="1">
      <c r="A146" s="66"/>
      <c r="B146" s="70" t="s">
        <v>115</v>
      </c>
      <c r="C146" s="70" t="s">
        <v>354</v>
      </c>
      <c r="D146" s="71">
        <v>1930</v>
      </c>
      <c r="E146" s="72">
        <f t="shared" si="8"/>
        <v>0</v>
      </c>
    </row>
    <row r="147" spans="1:5" ht="49.5" customHeight="1">
      <c r="A147" s="66"/>
      <c r="B147" s="70" t="s">
        <v>34</v>
      </c>
      <c r="C147" s="70" t="s">
        <v>290</v>
      </c>
      <c r="D147" s="71">
        <v>2670</v>
      </c>
      <c r="E147" s="72">
        <f t="shared" si="8"/>
        <v>0</v>
      </c>
    </row>
    <row r="148" spans="1:5" ht="49.5" customHeight="1">
      <c r="A148" s="66"/>
      <c r="B148" s="70" t="s">
        <v>164</v>
      </c>
      <c r="C148" s="70" t="s">
        <v>355</v>
      </c>
      <c r="D148" s="71">
        <v>790</v>
      </c>
      <c r="E148" s="72">
        <f t="shared" si="8"/>
        <v>0</v>
      </c>
    </row>
    <row r="149" spans="1:5" ht="49.5" customHeight="1">
      <c r="A149" s="66"/>
      <c r="B149" s="70" t="s">
        <v>117</v>
      </c>
      <c r="C149" s="70" t="s">
        <v>253</v>
      </c>
      <c r="D149" s="71">
        <v>4060</v>
      </c>
      <c r="E149" s="72">
        <f t="shared" si="8"/>
        <v>0</v>
      </c>
    </row>
    <row r="150" spans="1:5" ht="49.5" customHeight="1">
      <c r="A150" s="66"/>
      <c r="B150" s="70" t="s">
        <v>166</v>
      </c>
      <c r="C150" s="70" t="s">
        <v>335</v>
      </c>
      <c r="D150" s="71">
        <v>3590</v>
      </c>
      <c r="E150" s="72">
        <f t="shared" si="8"/>
        <v>0</v>
      </c>
    </row>
    <row r="151" spans="1:5" ht="49.5" customHeight="1">
      <c r="A151" s="66"/>
      <c r="B151" s="70"/>
      <c r="C151" s="70" t="s">
        <v>309</v>
      </c>
      <c r="D151" s="71">
        <v>1660</v>
      </c>
      <c r="E151" s="72"/>
    </row>
    <row r="152" spans="1:5" ht="49.5" customHeight="1">
      <c r="A152" s="66"/>
      <c r="B152" s="70" t="s">
        <v>167</v>
      </c>
      <c r="C152" s="70" t="s">
        <v>361</v>
      </c>
      <c r="D152" s="71">
        <v>19280</v>
      </c>
      <c r="E152" s="72">
        <f t="shared" si="8"/>
        <v>0</v>
      </c>
    </row>
    <row r="153" spans="1:5" ht="49.5" customHeight="1">
      <c r="A153" s="66"/>
      <c r="B153" s="70" t="s">
        <v>168</v>
      </c>
      <c r="C153" s="70" t="s">
        <v>362</v>
      </c>
      <c r="D153" s="71">
        <v>6130</v>
      </c>
      <c r="E153" s="72">
        <f t="shared" si="8"/>
        <v>0</v>
      </c>
    </row>
    <row r="154" spans="1:5" ht="49.5" customHeight="1">
      <c r="A154" s="66"/>
      <c r="B154" s="70" t="s">
        <v>169</v>
      </c>
      <c r="C154" s="70" t="s">
        <v>363</v>
      </c>
      <c r="D154" s="71">
        <v>7810</v>
      </c>
      <c r="E154" s="72">
        <f t="shared" si="8"/>
        <v>0</v>
      </c>
    </row>
    <row r="155" spans="1:5" ht="49.5" customHeight="1">
      <c r="A155" s="66"/>
      <c r="B155" s="70" t="s">
        <v>81</v>
      </c>
      <c r="C155" s="70" t="s">
        <v>252</v>
      </c>
      <c r="D155" s="71" t="s">
        <v>94</v>
      </c>
      <c r="E155" s="72"/>
    </row>
    <row r="156" spans="1:5" ht="49.5" customHeight="1">
      <c r="A156" s="66"/>
      <c r="B156" s="70" t="s">
        <v>35</v>
      </c>
      <c r="C156" s="70" t="s">
        <v>254</v>
      </c>
      <c r="D156" s="71">
        <v>840</v>
      </c>
      <c r="E156" s="72">
        <f t="shared" ref="E156:E165" si="9">D156*A156</f>
        <v>0</v>
      </c>
    </row>
    <row r="157" spans="1:5" ht="49.5" customHeight="1">
      <c r="A157" s="66"/>
      <c r="B157" s="70" t="s">
        <v>118</v>
      </c>
      <c r="C157" s="70" t="s">
        <v>255</v>
      </c>
      <c r="D157" s="71">
        <v>580</v>
      </c>
      <c r="E157" s="72">
        <f t="shared" si="9"/>
        <v>0</v>
      </c>
    </row>
    <row r="158" spans="1:5" ht="49.5" customHeight="1">
      <c r="A158" s="66"/>
      <c r="B158" s="70" t="s">
        <v>52</v>
      </c>
      <c r="C158" s="70" t="s">
        <v>261</v>
      </c>
      <c r="D158" s="71">
        <v>590</v>
      </c>
      <c r="E158" s="72">
        <f t="shared" si="9"/>
        <v>0</v>
      </c>
    </row>
    <row r="159" spans="1:5" ht="49.5" customHeight="1">
      <c r="A159" s="66"/>
      <c r="B159" s="70" t="s">
        <v>146</v>
      </c>
      <c r="C159" s="70" t="s">
        <v>260</v>
      </c>
      <c r="D159" s="71">
        <v>3970</v>
      </c>
      <c r="E159" s="72">
        <f t="shared" si="9"/>
        <v>0</v>
      </c>
    </row>
    <row r="160" spans="1:5" ht="49.5" customHeight="1">
      <c r="A160" s="66"/>
      <c r="B160" s="70" t="s">
        <v>130</v>
      </c>
      <c r="C160" s="70" t="s">
        <v>259</v>
      </c>
      <c r="D160" s="71">
        <v>5060</v>
      </c>
      <c r="E160" s="72">
        <f t="shared" si="9"/>
        <v>0</v>
      </c>
    </row>
    <row r="161" spans="1:5" ht="49.5" customHeight="1">
      <c r="A161" s="66"/>
      <c r="B161" s="70" t="s">
        <v>82</v>
      </c>
      <c r="C161" s="70" t="s">
        <v>258</v>
      </c>
      <c r="D161" s="71">
        <v>2140</v>
      </c>
      <c r="E161" s="72">
        <f t="shared" si="9"/>
        <v>0</v>
      </c>
    </row>
    <row r="162" spans="1:5" ht="49.5" customHeight="1">
      <c r="A162" s="66"/>
      <c r="B162" s="70" t="s">
        <v>83</v>
      </c>
      <c r="C162" s="70" t="s">
        <v>256</v>
      </c>
      <c r="D162" s="71">
        <v>4560</v>
      </c>
      <c r="E162" s="72">
        <f t="shared" si="9"/>
        <v>0</v>
      </c>
    </row>
    <row r="163" spans="1:5" ht="49.5" customHeight="1">
      <c r="A163" s="66"/>
      <c r="B163" s="70" t="s">
        <v>84</v>
      </c>
      <c r="C163" s="70" t="s">
        <v>257</v>
      </c>
      <c r="D163" s="71">
        <v>53120</v>
      </c>
      <c r="E163" s="72">
        <f t="shared" si="9"/>
        <v>0</v>
      </c>
    </row>
    <row r="164" spans="1:5" ht="49.5" customHeight="1">
      <c r="A164" s="66"/>
      <c r="B164" s="70" t="s">
        <v>165</v>
      </c>
      <c r="C164" s="70" t="s">
        <v>336</v>
      </c>
      <c r="D164" s="71">
        <v>15420</v>
      </c>
      <c r="E164" s="72">
        <f t="shared" si="9"/>
        <v>0</v>
      </c>
    </row>
    <row r="165" spans="1:5" ht="49.5" customHeight="1" thickBot="1">
      <c r="A165" s="73"/>
      <c r="B165" s="74" t="s">
        <v>110</v>
      </c>
      <c r="C165" s="74" t="s">
        <v>262</v>
      </c>
      <c r="D165" s="75">
        <v>1070</v>
      </c>
      <c r="E165" s="76">
        <f t="shared" si="9"/>
        <v>0</v>
      </c>
    </row>
    <row r="166" spans="1:5" ht="49.5" customHeight="1" thickBot="1">
      <c r="A166" s="27"/>
      <c r="B166" s="12"/>
      <c r="C166" s="12"/>
      <c r="D166" s="3"/>
      <c r="E166" s="3"/>
    </row>
    <row r="167" spans="1:5" ht="49.5" customHeight="1">
      <c r="A167" s="120" t="s">
        <v>18</v>
      </c>
      <c r="B167" s="121" t="s">
        <v>36</v>
      </c>
      <c r="C167" s="121" t="s">
        <v>263</v>
      </c>
      <c r="D167" s="122"/>
      <c r="E167" s="123"/>
    </row>
    <row r="168" spans="1:5" ht="49.5" customHeight="1">
      <c r="A168" s="66"/>
      <c r="B168" s="70" t="s">
        <v>37</v>
      </c>
      <c r="C168" s="70" t="s">
        <v>264</v>
      </c>
      <c r="D168" s="140">
        <v>90</v>
      </c>
      <c r="E168" s="72">
        <f t="shared" ref="E168:E176" si="10">D168*A168</f>
        <v>0</v>
      </c>
    </row>
    <row r="169" spans="1:5" ht="49.5" customHeight="1">
      <c r="A169" s="66"/>
      <c r="B169" s="70" t="s">
        <v>102</v>
      </c>
      <c r="C169" s="70" t="s">
        <v>265</v>
      </c>
      <c r="D169" s="71">
        <v>2370</v>
      </c>
      <c r="E169" s="72">
        <f t="shared" si="10"/>
        <v>0</v>
      </c>
    </row>
    <row r="170" spans="1:5" ht="49.5" customHeight="1">
      <c r="A170" s="66"/>
      <c r="B170" s="70" t="s">
        <v>85</v>
      </c>
      <c r="C170" s="70" t="s">
        <v>266</v>
      </c>
      <c r="D170" s="71">
        <v>1820</v>
      </c>
      <c r="E170" s="72">
        <f t="shared" si="10"/>
        <v>0</v>
      </c>
    </row>
    <row r="171" spans="1:5" ht="49.5" customHeight="1">
      <c r="A171" s="66"/>
      <c r="B171" s="70" t="s">
        <v>86</v>
      </c>
      <c r="C171" s="70" t="s">
        <v>283</v>
      </c>
      <c r="D171" s="71">
        <v>340</v>
      </c>
      <c r="E171" s="72">
        <f t="shared" si="10"/>
        <v>0</v>
      </c>
    </row>
    <row r="172" spans="1:5" ht="49.5" customHeight="1">
      <c r="A172" s="66"/>
      <c r="B172" s="70" t="s">
        <v>38</v>
      </c>
      <c r="C172" s="70" t="s">
        <v>267</v>
      </c>
      <c r="D172" s="71">
        <v>4830</v>
      </c>
      <c r="E172" s="72">
        <f t="shared" si="10"/>
        <v>0</v>
      </c>
    </row>
    <row r="173" spans="1:5" ht="49.5" customHeight="1">
      <c r="A173" s="66"/>
      <c r="B173" s="70" t="s">
        <v>131</v>
      </c>
      <c r="C173" s="70" t="s">
        <v>268</v>
      </c>
      <c r="D173" s="71">
        <v>2360</v>
      </c>
      <c r="E173" s="72">
        <f t="shared" si="10"/>
        <v>0</v>
      </c>
    </row>
    <row r="174" spans="1:5" ht="49.5" customHeight="1">
      <c r="A174" s="66"/>
      <c r="B174" s="70" t="s">
        <v>122</v>
      </c>
      <c r="C174" s="70" t="s">
        <v>337</v>
      </c>
      <c r="D174" s="71">
        <v>960</v>
      </c>
      <c r="E174" s="72">
        <f t="shared" si="10"/>
        <v>0</v>
      </c>
    </row>
    <row r="175" spans="1:5" ht="49.5" customHeight="1">
      <c r="A175" s="66"/>
      <c r="B175" s="70" t="s">
        <v>103</v>
      </c>
      <c r="C175" s="70" t="s">
        <v>269</v>
      </c>
      <c r="D175" s="71">
        <v>5460</v>
      </c>
      <c r="E175" s="72">
        <f t="shared" si="10"/>
        <v>0</v>
      </c>
    </row>
    <row r="176" spans="1:5" ht="49.5" customHeight="1" thickBot="1">
      <c r="A176" s="73"/>
      <c r="B176" s="74" t="s">
        <v>39</v>
      </c>
      <c r="C176" s="74" t="s">
        <v>270</v>
      </c>
      <c r="D176" s="75">
        <v>1200</v>
      </c>
      <c r="E176" s="76">
        <f t="shared" si="10"/>
        <v>0</v>
      </c>
    </row>
    <row r="177" spans="1:5" ht="49.5" customHeight="1" thickBot="1">
      <c r="A177" s="27"/>
      <c r="B177" s="12"/>
      <c r="C177" s="12"/>
      <c r="D177" s="3"/>
      <c r="E177" s="3"/>
    </row>
    <row r="178" spans="1:5" ht="49.5" customHeight="1">
      <c r="A178" s="120" t="s">
        <v>18</v>
      </c>
      <c r="B178" s="121" t="s">
        <v>40</v>
      </c>
      <c r="C178" s="121" t="s">
        <v>271</v>
      </c>
      <c r="D178" s="122"/>
      <c r="E178" s="123"/>
    </row>
    <row r="179" spans="1:5" ht="49.5" customHeight="1">
      <c r="A179" s="83"/>
      <c r="B179" s="84"/>
      <c r="C179" s="84"/>
      <c r="D179" s="85"/>
      <c r="E179" s="86"/>
    </row>
    <row r="180" spans="1:5" ht="49.5" customHeight="1">
      <c r="A180" s="83"/>
      <c r="B180" s="87" t="s">
        <v>41</v>
      </c>
      <c r="C180" s="87" t="s">
        <v>272</v>
      </c>
      <c r="D180" s="88"/>
      <c r="E180" s="72">
        <f>SUM(E12:E16,E42,E47,E51:E64,E67:E83,E86:E105,E108:E130,E134:E135,E138:E165,E168:E176,)</f>
        <v>912060</v>
      </c>
    </row>
    <row r="181" spans="1:5" ht="49.5" hidden="1" customHeight="1">
      <c r="A181" s="83"/>
      <c r="B181" s="89" t="s">
        <v>42</v>
      </c>
      <c r="C181" s="89" t="s">
        <v>42</v>
      </c>
      <c r="D181" s="90"/>
      <c r="E181" s="72">
        <f>-E180*D181</f>
        <v>0</v>
      </c>
    </row>
    <row r="182" spans="1:5" ht="49.5" hidden="1" customHeight="1">
      <c r="A182" s="83"/>
      <c r="B182" s="89" t="s">
        <v>43</v>
      </c>
      <c r="C182" s="89" t="s">
        <v>43</v>
      </c>
      <c r="D182" s="90"/>
      <c r="E182" s="72">
        <f>-(E180+E181)*D182</f>
        <v>0</v>
      </c>
    </row>
    <row r="183" spans="1:5" ht="49.5" hidden="1" customHeight="1">
      <c r="A183" s="83"/>
      <c r="B183" s="89" t="s">
        <v>44</v>
      </c>
      <c r="C183" s="89" t="s">
        <v>44</v>
      </c>
      <c r="D183" s="90"/>
      <c r="E183" s="72">
        <f>-(E180+E181+E182)*D183</f>
        <v>0</v>
      </c>
    </row>
    <row r="184" spans="1:5" ht="49.5" hidden="1" customHeight="1">
      <c r="A184" s="83"/>
      <c r="B184" s="89" t="s">
        <v>45</v>
      </c>
      <c r="C184" s="89" t="s">
        <v>45</v>
      </c>
      <c r="D184" s="91"/>
      <c r="E184" s="92">
        <f>SUM(E181:E183)</f>
        <v>0</v>
      </c>
    </row>
    <row r="185" spans="1:5" ht="49.5" customHeight="1">
      <c r="A185" s="83"/>
      <c r="B185" s="89"/>
      <c r="C185" s="89"/>
      <c r="D185" s="91"/>
      <c r="E185" s="92"/>
    </row>
    <row r="186" spans="1:5" ht="82" customHeight="1">
      <c r="A186" s="66"/>
      <c r="B186" s="80" t="s">
        <v>87</v>
      </c>
      <c r="C186" s="80" t="s">
        <v>356</v>
      </c>
      <c r="D186" s="71">
        <v>14860</v>
      </c>
      <c r="E186" s="72">
        <f t="shared" ref="E186:E195" si="11">D186*A186</f>
        <v>0</v>
      </c>
    </row>
    <row r="187" spans="1:5" ht="49.5" customHeight="1">
      <c r="A187" s="66"/>
      <c r="B187" s="70" t="s">
        <v>104</v>
      </c>
      <c r="C187" s="70" t="s">
        <v>280</v>
      </c>
      <c r="D187" s="71">
        <v>7400</v>
      </c>
      <c r="E187" s="72">
        <f t="shared" si="11"/>
        <v>0</v>
      </c>
    </row>
    <row r="188" spans="1:5" ht="49.5" customHeight="1">
      <c r="A188" s="66"/>
      <c r="B188" s="70" t="s">
        <v>53</v>
      </c>
      <c r="C188" s="70" t="s">
        <v>279</v>
      </c>
      <c r="D188" s="71">
        <v>2600</v>
      </c>
      <c r="E188" s="72">
        <f t="shared" si="11"/>
        <v>0</v>
      </c>
    </row>
    <row r="189" spans="1:5" ht="49.5" customHeight="1">
      <c r="A189" s="66"/>
      <c r="B189" s="70" t="s">
        <v>105</v>
      </c>
      <c r="C189" s="70" t="s">
        <v>278</v>
      </c>
      <c r="D189" s="71">
        <v>1710</v>
      </c>
      <c r="E189" s="72">
        <f t="shared" si="11"/>
        <v>0</v>
      </c>
    </row>
    <row r="190" spans="1:5" ht="49.5" customHeight="1">
      <c r="A190" s="66"/>
      <c r="B190" s="70" t="s">
        <v>88</v>
      </c>
      <c r="C190" s="70" t="s">
        <v>277</v>
      </c>
      <c r="D190" s="71">
        <v>330</v>
      </c>
      <c r="E190" s="72">
        <f t="shared" si="11"/>
        <v>0</v>
      </c>
    </row>
    <row r="191" spans="1:5" ht="49.5" customHeight="1">
      <c r="A191" s="66"/>
      <c r="B191" s="70" t="s">
        <v>121</v>
      </c>
      <c r="C191" s="70" t="s">
        <v>276</v>
      </c>
      <c r="D191" s="71">
        <v>410</v>
      </c>
      <c r="E191" s="72">
        <f t="shared" si="11"/>
        <v>0</v>
      </c>
    </row>
    <row r="192" spans="1:5" ht="49.5" customHeight="1">
      <c r="A192" s="66"/>
      <c r="B192" s="70" t="s">
        <v>46</v>
      </c>
      <c r="C192" s="70" t="s">
        <v>275</v>
      </c>
      <c r="D192" s="71">
        <v>330</v>
      </c>
      <c r="E192" s="72">
        <f t="shared" si="11"/>
        <v>0</v>
      </c>
    </row>
    <row r="193" spans="1:10" ht="49.5" customHeight="1">
      <c r="A193" s="66"/>
      <c r="B193" s="70" t="s">
        <v>119</v>
      </c>
      <c r="C193" s="70" t="s">
        <v>274</v>
      </c>
      <c r="D193" s="71">
        <v>330</v>
      </c>
      <c r="E193" s="72">
        <f t="shared" si="11"/>
        <v>0</v>
      </c>
    </row>
    <row r="194" spans="1:10" ht="49.5" customHeight="1">
      <c r="A194" s="66"/>
      <c r="B194" s="70" t="s">
        <v>120</v>
      </c>
      <c r="C194" s="70" t="s">
        <v>273</v>
      </c>
      <c r="D194" s="71">
        <v>330</v>
      </c>
      <c r="E194" s="72">
        <f t="shared" si="11"/>
        <v>0</v>
      </c>
    </row>
    <row r="195" spans="1:10" ht="49.5" customHeight="1">
      <c r="A195" s="83"/>
      <c r="B195" s="93"/>
      <c r="C195" s="70" t="s">
        <v>360</v>
      </c>
      <c r="D195" s="71">
        <v>5000</v>
      </c>
      <c r="E195" s="95">
        <f t="shared" si="11"/>
        <v>0</v>
      </c>
    </row>
    <row r="196" spans="1:10" ht="49.5" customHeight="1">
      <c r="A196" s="83"/>
      <c r="B196" s="96" t="s">
        <v>47</v>
      </c>
      <c r="C196" s="96" t="s">
        <v>281</v>
      </c>
      <c r="D196" s="94"/>
      <c r="E196" s="95">
        <f>E180+E184+SUM(E186:E194)</f>
        <v>912060</v>
      </c>
    </row>
    <row r="197" spans="1:10" ht="49.5" customHeight="1">
      <c r="A197" s="97"/>
      <c r="B197" s="96" t="s">
        <v>48</v>
      </c>
      <c r="C197" s="96"/>
      <c r="D197" s="94"/>
      <c r="E197" s="95"/>
    </row>
    <row r="198" spans="1:10" s="23" customFormat="1" ht="62" customHeight="1" thickBot="1">
      <c r="A198" s="98"/>
      <c r="B198" s="99" t="s">
        <v>49</v>
      </c>
      <c r="C198" s="138" t="s">
        <v>284</v>
      </c>
      <c r="D198" s="100"/>
      <c r="E198" s="101"/>
      <c r="F198" s="43"/>
      <c r="G198" s="43"/>
      <c r="H198" s="43"/>
      <c r="I198" s="43"/>
      <c r="J198" s="43"/>
    </row>
    <row r="199" spans="1:10" ht="49.5" customHeight="1">
      <c r="A199" s="29"/>
      <c r="B199" s="5"/>
      <c r="C199" s="5"/>
      <c r="D199" s="22"/>
      <c r="E199" s="11"/>
    </row>
  </sheetData>
  <sheetProtection autoFilter="0"/>
  <protectedRanges>
    <protectedRange sqref="A31:A38 A20:A22 A12:A18 A48 A40 A42:A43 A24:A28" name="Plage1"/>
    <protectedRange sqref="A171:A172 A41 A186:A195" name="Plage1_1_1_1"/>
    <protectedRange sqref="A145" name="Plage1_1_1_2"/>
    <protectedRange sqref="A89:A92" name="Plage1_1_1_3"/>
    <protectedRange sqref="A173" name="Plage1_1_1_4"/>
    <protectedRange sqref="A29" name="Plage1_4"/>
    <protectedRange sqref="A39" name="Plage1_1"/>
    <protectedRange sqref="A30" name="Plage1_1_1"/>
    <protectedRange sqref="A19" name="Plage1_2"/>
    <protectedRange sqref="A44:A46" name="Plage1_1_2"/>
  </protectedRanges>
  <autoFilter ref="A43:A178" xr:uid="{00000000-0009-0000-0000-000000000000}"/>
  <mergeCells count="32">
    <mergeCell ref="D39:E39"/>
    <mergeCell ref="D40:E40"/>
    <mergeCell ref="D29:E29"/>
    <mergeCell ref="D30:E30"/>
    <mergeCell ref="D31:E31"/>
    <mergeCell ref="D32:E32"/>
    <mergeCell ref="D33:E33"/>
    <mergeCell ref="D34:E34"/>
    <mergeCell ref="D35:E35"/>
    <mergeCell ref="D36:E36"/>
    <mergeCell ref="D38:E38"/>
    <mergeCell ref="D25:E25"/>
    <mergeCell ref="D26:E26"/>
    <mergeCell ref="D27:E27"/>
    <mergeCell ref="D28:E28"/>
    <mergeCell ref="D37:E37"/>
    <mergeCell ref="D23:E23"/>
    <mergeCell ref="D41:E41"/>
    <mergeCell ref="D8:E8"/>
    <mergeCell ref="D10:E10"/>
    <mergeCell ref="D2:E2"/>
    <mergeCell ref="D3:E3"/>
    <mergeCell ref="D4:E4"/>
    <mergeCell ref="D5:E5"/>
    <mergeCell ref="D6:E6"/>
    <mergeCell ref="D7:E7"/>
    <mergeCell ref="D20:E20"/>
    <mergeCell ref="D18:E18"/>
    <mergeCell ref="D19:E19"/>
    <mergeCell ref="D21:E21"/>
    <mergeCell ref="D22:E22"/>
    <mergeCell ref="D24:E24"/>
  </mergeCells>
  <phoneticPr fontId="38" type="noConversion"/>
  <printOptions horizontalCentered="1"/>
  <pageMargins left="0.25" right="0.25" top="0.75" bottom="0.75" header="0.3" footer="0.3"/>
  <pageSetup paperSize="9" scale="27" fitToHeight="4" orientation="portrait" copies="19" r:id="rId1"/>
  <headerFooter alignWithMargins="0">
    <oddFooter>&amp;C&amp;18Page &amp;P de &amp;N</oddFooter>
  </headerFooter>
  <rowBreaks count="4" manualBreakCount="4">
    <brk id="47" max="4" man="1"/>
    <brk id="83" max="4" man="1"/>
    <brk id="105" max="4" man="1"/>
    <brk id="135" max="4"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4.8 matrice</vt:lpstr>
      <vt:lpstr>'4.8 matrice'!Área_de_impresión</vt:lpstr>
      <vt:lpstr>'4.8 matrice'!Títulos_a_imprimir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RIFF</dc:creator>
  <cp:lastModifiedBy>Tatiana</cp:lastModifiedBy>
  <cp:lastPrinted>2022-10-06T15:17:33Z</cp:lastPrinted>
  <dcterms:created xsi:type="dcterms:W3CDTF">2020-08-27T15:35:41Z</dcterms:created>
  <dcterms:modified xsi:type="dcterms:W3CDTF">2023-01-26T09:07:19Z</dcterms:modified>
</cp:coreProperties>
</file>