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DCAT/COMERCIAL/BALI CATAMARANS/BALI CATAMARANS/Tarifas 2023/TARIFA C2023/Español/"/>
    </mc:Choice>
  </mc:AlternateContent>
  <xr:revisionPtr revIDLastSave="0" documentId="13_ncr:1_{6DB1C58F-5393-6F42-B48D-C2803F5DC77A}" xr6:coauthVersionLast="47" xr6:coauthVersionMax="47" xr10:uidLastSave="{00000000-0000-0000-0000-000000000000}"/>
  <bookViews>
    <workbookView xWindow="0" yWindow="500" windowWidth="17720" windowHeight="21100" xr2:uid="{885AA148-A8B6-4B61-B68F-1CDA1E0BE2D8}"/>
  </bookViews>
  <sheets>
    <sheet name="CS matrice" sheetId="1" r:id="rId1"/>
  </sheets>
  <definedNames>
    <definedName name="_xlnm._FilterDatabase" localSheetId="0" hidden="1">'CS matrice'!$A$45:$A$138</definedName>
    <definedName name="_xlnm.Print_Area" localSheetId="0">'CS matrice'!$A$1:$E$169</definedName>
    <definedName name="_xlnm.Criteria" localSheetId="0">'CS matrice'!#REF!</definedName>
    <definedName name="_xlnm.Print_Titles" localSheetId="0">'CS matrice'!$1:$11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9" i="1" l="1"/>
  <c r="E158" i="1" l="1"/>
  <c r="E85" i="1" l="1"/>
  <c r="E78" i="1"/>
  <c r="E59" i="1"/>
  <c r="E60" i="1"/>
  <c r="E44" i="1"/>
  <c r="E118" i="1"/>
  <c r="E160" i="1"/>
  <c r="E157" i="1"/>
  <c r="E156" i="1"/>
  <c r="E155" i="1"/>
  <c r="E154" i="1"/>
  <c r="E153" i="1"/>
  <c r="E152" i="1"/>
  <c r="E151" i="1"/>
  <c r="E150" i="1"/>
  <c r="E149" i="1"/>
  <c r="E148" i="1"/>
  <c r="E136" i="1"/>
  <c r="E135" i="1"/>
  <c r="E134" i="1"/>
  <c r="E133" i="1"/>
  <c r="E132" i="1"/>
  <c r="E131" i="1"/>
  <c r="E130" i="1"/>
  <c r="E127" i="1"/>
  <c r="E126" i="1"/>
  <c r="E125" i="1"/>
  <c r="E124" i="1"/>
  <c r="E123" i="1"/>
  <c r="E122" i="1"/>
  <c r="E121" i="1"/>
  <c r="E120" i="1"/>
  <c r="E117" i="1"/>
  <c r="E116" i="1"/>
  <c r="E115" i="1"/>
  <c r="E114" i="1"/>
  <c r="E113" i="1"/>
  <c r="E110" i="1"/>
  <c r="E109" i="1"/>
  <c r="E103" i="1"/>
  <c r="E102" i="1"/>
  <c r="E101" i="1"/>
  <c r="E100" i="1"/>
  <c r="E99" i="1"/>
  <c r="E98" i="1"/>
  <c r="E97" i="1"/>
  <c r="E95" i="1"/>
  <c r="E94" i="1"/>
  <c r="E88" i="1"/>
  <c r="E87" i="1"/>
  <c r="E86" i="1"/>
  <c r="E84" i="1"/>
  <c r="E83" i="1"/>
  <c r="E82" i="1"/>
  <c r="E81" i="1"/>
  <c r="E80" i="1"/>
  <c r="E79" i="1"/>
  <c r="E74" i="1"/>
  <c r="E73" i="1"/>
  <c r="E72" i="1"/>
  <c r="E71" i="1"/>
  <c r="E70" i="1"/>
  <c r="E69" i="1"/>
  <c r="E68" i="1"/>
  <c r="E67" i="1"/>
  <c r="E66" i="1"/>
  <c r="E63" i="1"/>
  <c r="E62" i="1"/>
  <c r="E61" i="1"/>
  <c r="E58" i="1"/>
  <c r="E57" i="1"/>
  <c r="E56" i="1"/>
  <c r="E55" i="1"/>
  <c r="E54" i="1"/>
  <c r="E53" i="1"/>
  <c r="E52" i="1"/>
  <c r="E49" i="1"/>
  <c r="E12" i="1"/>
  <c r="E13" i="1"/>
  <c r="E46" i="1"/>
  <c r="E15" i="1"/>
  <c r="E140" i="1" l="1"/>
  <c r="E141" i="1" s="1"/>
  <c r="E142" i="1" s="1"/>
  <c r="E143" i="1" s="1"/>
  <c r="E144" i="1" s="1"/>
  <c r="E161" i="1" s="1"/>
</calcChain>
</file>

<file path=xl/sharedStrings.xml><?xml version="1.0" encoding="utf-8"?>
<sst xmlns="http://schemas.openxmlformats.org/spreadsheetml/2006/main" count="330" uniqueCount="285">
  <si>
    <t>DATE :</t>
  </si>
  <si>
    <t>Proprietaire :</t>
  </si>
  <si>
    <t>Nom du bateau :</t>
  </si>
  <si>
    <t>Port d'attache :</t>
  </si>
  <si>
    <t>Langage technique :</t>
  </si>
  <si>
    <t>Specifications  Pack</t>
  </si>
  <si>
    <t>x</t>
  </si>
  <si>
    <t>Contrôleur de batteries</t>
  </si>
  <si>
    <t>Douche de cockpit avec eau froide et chaude</t>
  </si>
  <si>
    <t xml:space="preserve">Echelle de bain confort avec mains courantes et larges marches en teck </t>
  </si>
  <si>
    <t>Four à gaz</t>
  </si>
  <si>
    <t xml:space="preserve">Capots de cales moteurs et de coffres de cockpit avant équipés de vérins à gaz  </t>
  </si>
  <si>
    <t>Total du pack excellence</t>
  </si>
  <si>
    <t>Total pack excellence</t>
  </si>
  <si>
    <t>OPTIONS</t>
  </si>
  <si>
    <t>Pack ELEGANCE</t>
  </si>
  <si>
    <t>Total du pack ELEGANCE</t>
  </si>
  <si>
    <t xml:space="preserve">Total pack ELEGANCE </t>
  </si>
  <si>
    <t>#</t>
  </si>
  <si>
    <t>Gréement- Voiles</t>
  </si>
  <si>
    <t>Mât livré en 2 parties</t>
  </si>
  <si>
    <t>Mécanique - Matériel de sécurité</t>
  </si>
  <si>
    <t>Compteur de chaîne au poste de barre</t>
  </si>
  <si>
    <t>Confort</t>
  </si>
  <si>
    <t xml:space="preserve">Pompe eau de mer en cuisine et sur le pont  </t>
  </si>
  <si>
    <t>Aménagement intérieur</t>
  </si>
  <si>
    <t>Siège amovible pliant pour table de carré (préciser le nombre)</t>
  </si>
  <si>
    <t xml:space="preserve">Coloris sellerie </t>
  </si>
  <si>
    <t>NC</t>
  </si>
  <si>
    <t>Aménagement extérieur</t>
  </si>
  <si>
    <t>Rideaux extérieurs de roof isotherme en batyline blanche</t>
  </si>
  <si>
    <t>Liston de protection de jupes et de plateforme AR</t>
  </si>
  <si>
    <t>Taquets de garde arrière escamotables</t>
  </si>
  <si>
    <t>Electronique - Hifi</t>
  </si>
  <si>
    <t>Compas hémisphére sud</t>
  </si>
  <si>
    <t xml:space="preserve">Radar Raymarine avec support de mât </t>
  </si>
  <si>
    <t>Télécommande Raymarine pour pilote automatique</t>
  </si>
  <si>
    <t>Préparation - livraison</t>
  </si>
  <si>
    <t>Prix total du bateau packs et options comprises</t>
  </si>
  <si>
    <t>Dealer discount</t>
  </si>
  <si>
    <t>Extra discount</t>
  </si>
  <si>
    <t>After sales contribution</t>
  </si>
  <si>
    <t>Total discount</t>
  </si>
  <si>
    <t>Frais d'apostille notariée</t>
  </si>
  <si>
    <t>Net à payer HT</t>
  </si>
  <si>
    <t>Net à payer TTC</t>
  </si>
  <si>
    <t>Ces prix ne sont donnés qu’à titre indicatif. Conformément à nos Conditions Générales de Vente, ils ne seront fermes et définitifs qu’à réception d’un acompte de 15% intervenant 6 mois avant la date de livraison.</t>
  </si>
  <si>
    <t>Pack Excellence</t>
  </si>
  <si>
    <t>Ris automatique sur 1er et 2ème ris</t>
  </si>
  <si>
    <t>Guindeau électrique vertical 1000W</t>
  </si>
  <si>
    <t>Baies latérales coulissantes</t>
  </si>
  <si>
    <t xml:space="preserve">Paire d'hélices tripales repliables                                      </t>
  </si>
  <si>
    <t xml:space="preserve">Serre-casserole pour plaque de cuisson  </t>
  </si>
  <si>
    <t>Table de carré convertible en couchette double (sellerie comprise)</t>
  </si>
  <si>
    <t>Pouf de carré avec rangement (par unité)</t>
  </si>
  <si>
    <t>Eclairage de courtoisie cockpit avant et jupes</t>
  </si>
  <si>
    <t>Support moteur HB en polywood fixé sur poutre arrière</t>
  </si>
  <si>
    <t>Plancha avec installation gaz</t>
  </si>
  <si>
    <t>Antenne Wifi</t>
  </si>
  <si>
    <t>Convoyage du Cap Bon (Tunisie) à Canet en Roussillon (PO - France)  (prix net)</t>
  </si>
  <si>
    <t>Convoyage du Cap Bon (Tunisie) au Port Pin Rolland (Toulon - France)  (prix net)</t>
  </si>
  <si>
    <t xml:space="preserve">Pack ready to go (prix net) </t>
  </si>
  <si>
    <t xml:space="preserve">1 winch électrique pour drisse de GV, drosse d'enrouleur et manœuvre de bossoir </t>
  </si>
  <si>
    <t>Système de relevage de la baie arrière assisté par vérins pneumatiques</t>
  </si>
  <si>
    <t>Baie ouvrante entre  carré / cockpit avant</t>
  </si>
  <si>
    <t>Etagère dans cabine avant transformable en 3ème couchette</t>
  </si>
  <si>
    <t xml:space="preserve">Coussins de cockpit avant </t>
  </si>
  <si>
    <t>2 couches d'antifouling avec primaire Epoxy</t>
  </si>
  <si>
    <t>Matériel de sécurité pour 8 personnes avec canot de survie (sans balise)</t>
  </si>
  <si>
    <t>Spi assymétrique + écoutes</t>
  </si>
  <si>
    <t>Winch supplémentaire à bâbord  pour écoute de gennaker, code 0 ou spi</t>
  </si>
  <si>
    <t xml:space="preserve">2 moteurs YANMAR 30CV au lieu du 19CV </t>
  </si>
  <si>
    <t xml:space="preserve">Kit panneaux solaires (2 x 100W) : choisir 1 ou 2 </t>
  </si>
  <si>
    <t>Chauffage diesel à circulation d'eau chaude flotteurs et carré (incompatible option clim)</t>
  </si>
  <si>
    <t>1 ventilateur par cabine (préciser le nombre suivant version retenue)</t>
  </si>
  <si>
    <t>Coffre fort à code sous couchette arrière bâbord</t>
  </si>
  <si>
    <t xml:space="preserve">Coussins de bain de soleil plage avant </t>
  </si>
  <si>
    <t>Antenne VHF de secours en tête de mat</t>
  </si>
  <si>
    <t>Inscription nom et port d'attache sur jupes arrières (à préciser 2 mois au plus tard avant la sortie d'usine)</t>
  </si>
  <si>
    <t>Frais de transit matériel client jusqu'à l'usine de Tunisie</t>
  </si>
  <si>
    <t xml:space="preserve">Frais de formalités d'exportation </t>
  </si>
  <si>
    <r>
      <t xml:space="preserve">Supplément pour matériel de sécurité pour </t>
    </r>
    <r>
      <rPr>
        <b/>
        <sz val="22"/>
        <rFont val="Arial"/>
        <family val="2"/>
      </rPr>
      <t>10</t>
    </r>
    <r>
      <rPr>
        <sz val="22"/>
        <rFont val="Arial"/>
        <family val="2"/>
      </rPr>
      <t xml:space="preserve"> au lieu de 8  pers. (1 radeau de survie sans balise)</t>
    </r>
  </si>
  <si>
    <r>
      <t>Supplément pour</t>
    </r>
    <r>
      <rPr>
        <b/>
        <sz val="22"/>
        <rFont val="Arial"/>
        <family val="2"/>
      </rPr>
      <t xml:space="preserve"> antifouling zone tropicale</t>
    </r>
    <r>
      <rPr>
        <sz val="22"/>
        <rFont val="Arial"/>
        <family val="2"/>
      </rPr>
      <t xml:space="preserve"> (2 couches) avec primaire Epoxy au lieu du standard </t>
    </r>
  </si>
  <si>
    <r>
      <t xml:space="preserve">Dessalinisateur basse consommation </t>
    </r>
    <r>
      <rPr>
        <b/>
        <sz val="22"/>
        <color rgb="FF000000"/>
        <rFont val="Arial"/>
        <family val="2"/>
      </rPr>
      <t>12V 65 L/H</t>
    </r>
    <r>
      <rPr>
        <sz val="22"/>
        <color indexed="8"/>
        <rFont val="Arial"/>
        <family val="2"/>
      </rPr>
      <t xml:space="preserve"> (panneaux solaires recommandés)</t>
    </r>
  </si>
  <si>
    <t>Date de livraison :</t>
  </si>
  <si>
    <t>Bossoir arrière avec système permettant le remontage éléctrique de l'annexe</t>
  </si>
  <si>
    <t>(Lazy bag "Dream Yacht Charter")</t>
  </si>
  <si>
    <t>on demand</t>
  </si>
  <si>
    <t xml:space="preserve">Kit de 4 bers de transport (indispensable pour transport maritime) </t>
  </si>
  <si>
    <t>GV lattée et Solent renforcés en Dacron avec bande anti-UV + lazy bag BALI Cat Space &amp; lazy jack</t>
  </si>
  <si>
    <r>
      <t xml:space="preserve">GV lattée à </t>
    </r>
    <r>
      <rPr>
        <sz val="22"/>
        <color rgb="FF000000"/>
        <rFont val="Arial"/>
        <family val="2"/>
      </rPr>
      <t>corne avec accastillage spécifique</t>
    </r>
    <r>
      <rPr>
        <sz val="22"/>
        <color indexed="8"/>
        <rFont val="Arial"/>
        <family val="2"/>
      </rPr>
      <t xml:space="preserve">, solent en Dacron avec bande anti-UV renforcé + lazy bag </t>
    </r>
    <r>
      <rPr>
        <sz val="22"/>
        <color rgb="FF000000"/>
        <rFont val="Arial"/>
        <family val="2"/>
      </rPr>
      <t>BALI</t>
    </r>
    <r>
      <rPr>
        <sz val="22"/>
        <color indexed="8"/>
        <rFont val="Arial"/>
        <family val="2"/>
      </rPr>
      <t xml:space="preserve"> Catspace &amp; lazy jack</t>
    </r>
  </si>
  <si>
    <t>Devis d'un catamaran BALI CATSPACE         -       tarif A-2022</t>
  </si>
  <si>
    <r>
      <rPr>
        <b/>
        <sz val="22"/>
        <rFont val="Arial"/>
        <family val="2"/>
      </rPr>
      <t>Flotteurs</t>
    </r>
    <r>
      <rPr>
        <sz val="22"/>
        <rFont val="Arial"/>
        <family val="2"/>
      </rPr>
      <t xml:space="preserve"> : bandeau et tête de lit capitonnées, éclairage indirect bandeau de lit, applique design, liseuses chromées, porte revues dans cabine master </t>
    </r>
  </si>
  <si>
    <r>
      <rPr>
        <b/>
        <sz val="22"/>
        <rFont val="Arial"/>
        <family val="2"/>
      </rPr>
      <t xml:space="preserve">Carré </t>
    </r>
    <r>
      <rPr>
        <sz val="22"/>
        <rFont val="Arial"/>
        <family val="2"/>
      </rPr>
      <t>: liseuse gainée à la table à cartes, chaise metteur en scène à la table à cartes, table carré avec bar, lampes d'ambiance avec variateur, sellerie carré capitonnée avec accoudoirs</t>
    </r>
  </si>
  <si>
    <t>Frais pour ATR</t>
  </si>
  <si>
    <t>Frais pour T2L</t>
  </si>
  <si>
    <t>Frais de formalités d'exportation cargo</t>
  </si>
  <si>
    <t>Taud de soleil cockpit avant en couleur Taupe</t>
  </si>
  <si>
    <t xml:space="preserve">Pack écologique comprenant filtre purificateur d'eau douce </t>
  </si>
  <si>
    <t xml:space="preserve">Eclairage sous-marin à LED bleu sous chaque jupe (4 spots) </t>
  </si>
  <si>
    <t>Coussins de siège barreur (assises et dossiers)</t>
  </si>
  <si>
    <t xml:space="preserve">Réservoir d'eau supplémentaire de 300L (capacité totale 760 L) </t>
  </si>
  <si>
    <t>WC électrique à l'eau douce grand modèle (préciser le nombre et emplacement)</t>
  </si>
  <si>
    <t>Assises  de banquette arrière (assises et dossiers)</t>
  </si>
  <si>
    <t>Electronique Raymarine incluant : pilote auto P70S, VHF RAY 63 à la Table à cartes, GPS traceur AXIOM 7"</t>
  </si>
  <si>
    <t xml:space="preserve">Bar intégré dans table de carré avec plateau réversible (déjà inclus dans pack Elégance) (incompatible avec table de carré convertible) </t>
  </si>
  <si>
    <t>Sellerie intérieure et extérieure  couleur Beige grisé</t>
  </si>
  <si>
    <t>Sellerie intérieure et extérieure couleur Eglantine</t>
  </si>
  <si>
    <t xml:space="preserve">Sellerie intérieure et extérieure couleur Galet </t>
  </si>
  <si>
    <t>Hifi Radio Fusion 4 HP bluetooth (carré,cockpit avant)</t>
  </si>
  <si>
    <t xml:space="preserve">Kit de 2 tables amovibles de cockpit avant </t>
  </si>
  <si>
    <t>2 batteries de service supplémentaires au gel 12V - 130 amp</t>
  </si>
  <si>
    <r>
      <rPr>
        <b/>
        <sz val="22"/>
        <color rgb="FF000000"/>
        <rFont val="Arial"/>
        <family val="2"/>
      </rPr>
      <t>Version</t>
    </r>
    <r>
      <rPr>
        <sz val="22"/>
        <color indexed="8"/>
        <rFont val="Arial"/>
        <family val="2"/>
      </rPr>
      <t xml:space="preserve"> </t>
    </r>
    <r>
      <rPr>
        <b/>
        <sz val="22"/>
        <color rgb="FF000000"/>
        <rFont val="Arial"/>
        <family val="2"/>
      </rPr>
      <t xml:space="preserve">4 cabines - 4 toilettes  </t>
    </r>
  </si>
  <si>
    <r>
      <rPr>
        <b/>
        <sz val="22"/>
        <color rgb="FF000000"/>
        <rFont val="Arial"/>
        <family val="2"/>
      </rPr>
      <t>Version</t>
    </r>
    <r>
      <rPr>
        <sz val="22"/>
        <color indexed="8"/>
        <rFont val="Arial"/>
        <family val="2"/>
      </rPr>
      <t xml:space="preserve"> </t>
    </r>
    <r>
      <rPr>
        <b/>
        <sz val="22"/>
        <color rgb="FF000000"/>
        <rFont val="Arial"/>
        <family val="2"/>
      </rPr>
      <t>3 cabines - 3 toilettes</t>
    </r>
  </si>
  <si>
    <r>
      <t xml:space="preserve">Rideaux occultants (couleur écru) dans </t>
    </r>
    <r>
      <rPr>
        <b/>
        <sz val="22"/>
        <color rgb="FF000000"/>
        <rFont val="Arial"/>
        <family val="2"/>
      </rPr>
      <t>version 3 cabines</t>
    </r>
  </si>
  <si>
    <r>
      <t xml:space="preserve">Rideaux occultants (couleur écru) dans </t>
    </r>
    <r>
      <rPr>
        <b/>
        <sz val="22"/>
        <color rgb="FF000000"/>
        <rFont val="Arial"/>
        <family val="2"/>
      </rPr>
      <t>version 4 cabines</t>
    </r>
  </si>
  <si>
    <r>
      <t xml:space="preserve">Moustiquaires sur les hublots dans les cabines </t>
    </r>
    <r>
      <rPr>
        <b/>
        <sz val="22"/>
        <color rgb="FF000000"/>
        <rFont val="Arial"/>
        <family val="2"/>
      </rPr>
      <t>version 3 cabines</t>
    </r>
  </si>
  <si>
    <r>
      <t xml:space="preserve">Moustiquaires sur les hublots dans les cabines </t>
    </r>
    <r>
      <rPr>
        <b/>
        <sz val="22"/>
        <rFont val="Arial"/>
        <family val="2"/>
      </rPr>
      <t>version 4 cabines</t>
    </r>
  </si>
  <si>
    <t>Annexe 2,80m en hypalon (taille maxi) + moteur Honda HB 5CV + mise sous bossoir</t>
  </si>
  <si>
    <t>Code 0 de 52m² avec câble anti-rotation et coupe "triradiale"</t>
  </si>
  <si>
    <t>Surmatelas MONA LISON certifié bio et sur mesure</t>
  </si>
  <si>
    <t>Housse de console de barre et des instruments Taupe</t>
  </si>
  <si>
    <t xml:space="preserve">Passerelle pliante légère en PVC moussé  2,20m + housse &amp; 1 lyre posée </t>
  </si>
  <si>
    <t>Transport de l'usine du Cap Bon (Tunisie) au port, mise à l'eau, mâtage, avec mouillage 20kg et 70ml de chaine Ø 10, patte d'oie, 6 défenses et 4 amarres + 1 transfert de l'aéroport de Tunis au Cap Bon, mise en main 1 jour (prix net)</t>
  </si>
  <si>
    <t>Parure de lit MONA LISON certifiée bio et sur mesure : drap housse, couette, housse, oreillers et taies</t>
  </si>
  <si>
    <t xml:space="preserve">BALI Catspace équipé de 2 moteurs Yanmar 19CV </t>
  </si>
  <si>
    <t xml:space="preserve">Electronique Raymarine PACK 2 comprenant : Pack Exl + combiné VHF RAY MIC au poste de barre, AIS émetteur récepteur, écran traceur full tactile de 12" au poste de barre </t>
  </si>
  <si>
    <t>Option bout-dehors fixe (longueur hors tout 12m30)</t>
  </si>
  <si>
    <t>Option bout-dehors amovible (longueur hors tout 12m30)</t>
  </si>
  <si>
    <t>Accastillage de Code 0 (sous barbes, drosse, drisse, écoutes, emmagasineur tambour, stand-up)</t>
  </si>
  <si>
    <t>Accastillage de spi asymétrique (sous barbes, drisse, écoutes,stand-up)</t>
  </si>
  <si>
    <t>Numéro de série :</t>
  </si>
  <si>
    <t>Fecha Presupuesto:</t>
  </si>
  <si>
    <t xml:space="preserve"> </t>
  </si>
  <si>
    <t>Fecha de entrega:</t>
  </si>
  <si>
    <t>Precio</t>
  </si>
  <si>
    <t>Precio s/Impuestos</t>
  </si>
  <si>
    <r>
      <t xml:space="preserve">Indicador de carga de baterías / </t>
    </r>
    <r>
      <rPr>
        <sz val="22"/>
        <color theme="1" tint="0.499984740745262"/>
        <rFont val="Arial"/>
        <family val="2"/>
      </rPr>
      <t>Battery controller</t>
    </r>
  </si>
  <si>
    <r>
      <t xml:space="preserve">Rizo automático en el 1er y 2º rizo / </t>
    </r>
    <r>
      <rPr>
        <sz val="22"/>
        <color theme="1" tint="0.499984740745262"/>
        <rFont val="Arial"/>
        <family val="2"/>
      </rPr>
      <t xml:space="preserve">Automatic first and second reef </t>
    </r>
  </si>
  <si>
    <r>
      <t xml:space="preserve">Molinete eléctrico vertical de 1000W / </t>
    </r>
    <r>
      <rPr>
        <sz val="22"/>
        <color theme="1" tint="0.499984740745262"/>
        <rFont val="Arial"/>
        <family val="2"/>
      </rPr>
      <t>Electric windlass 1000W</t>
    </r>
  </si>
  <si>
    <r>
      <t xml:space="preserve">Ventanales laterales prácticables / </t>
    </r>
    <r>
      <rPr>
        <sz val="22"/>
        <color theme="1" tint="0.499984740745262"/>
        <rFont val="Arial"/>
        <family val="2"/>
      </rPr>
      <t>Lateral sliding windows</t>
    </r>
  </si>
  <si>
    <r>
      <t xml:space="preserve">Horno a gas / </t>
    </r>
    <r>
      <rPr>
        <sz val="22"/>
        <color theme="1" tint="0.499984740745262"/>
        <rFont val="Arial"/>
        <family val="2"/>
      </rPr>
      <t>Gaz oven</t>
    </r>
  </si>
  <si>
    <r>
      <t xml:space="preserve">2 capas de antifouling con imprimación epoxy / </t>
    </r>
    <r>
      <rPr>
        <sz val="22"/>
        <color theme="1" tint="0.499984740745262"/>
        <rFont val="Arial"/>
        <family val="2"/>
      </rPr>
      <t>2 layers of antifouling with Epoxy base coat</t>
    </r>
  </si>
  <si>
    <r>
      <t xml:space="preserve">Adhesivo con el nombre y el puerto de amarre en las popas (a precisar 2 meses antes de la entrega) / </t>
    </r>
    <r>
      <rPr>
        <sz val="22"/>
        <color theme="1" tint="0.499984740745262"/>
        <rFont val="Arial"/>
        <family val="2"/>
      </rPr>
      <t>Stickers on transom : name and port of registry of the boat (to be specified 2 months at the latest before delivery)</t>
    </r>
  </si>
  <si>
    <r>
      <t xml:space="preserve">Cojines para el asiento de timonería (asientos y respaldos) / </t>
    </r>
    <r>
      <rPr>
        <sz val="22"/>
        <color theme="1" tint="0.499984740745262"/>
        <rFont val="Arial"/>
        <family val="2"/>
      </rPr>
      <t>Helmsman seat cushions (seats and backrests)</t>
    </r>
  </si>
  <si>
    <r>
      <t xml:space="preserve">Tapas de motor y cofres de proa equipados con pistones a gas / </t>
    </r>
    <r>
      <rPr>
        <sz val="22"/>
        <color theme="1" tint="0.499984740745262"/>
        <rFont val="Arial"/>
        <family val="2"/>
      </rPr>
      <t>Engine room &amp; locker hatches on gaz struts</t>
    </r>
  </si>
  <si>
    <r>
      <t xml:space="preserve">Pescantes en popa con sistema para el hizado eléctrico del auxiliar / </t>
    </r>
    <r>
      <rPr>
        <sz val="22"/>
        <color theme="1" tint="0.499984740745262"/>
        <rFont val="Arial"/>
        <family val="2"/>
      </rPr>
      <t>Davit with system allowing electrical lift of the dinghy</t>
    </r>
  </si>
  <si>
    <r>
      <t xml:space="preserve">Escalera de baño con pasamanos y peldaños en teca / </t>
    </r>
    <r>
      <rPr>
        <sz val="22"/>
        <color theme="1" tint="0.499984740745262"/>
        <rFont val="Arial"/>
        <family val="2"/>
      </rPr>
      <t>Comfortable swim ladder with large handles and teak steps</t>
    </r>
  </si>
  <si>
    <r>
      <t xml:space="preserve">Especificaciones del pack / </t>
    </r>
    <r>
      <rPr>
        <b/>
        <sz val="26"/>
        <color theme="1" tint="0.499984740745262"/>
        <rFont val="Arial"/>
        <family val="2"/>
      </rPr>
      <t xml:space="preserve">Specifications  Pack </t>
    </r>
  </si>
  <si>
    <r>
      <t xml:space="preserve">Ventanal salon / bañera de proa / </t>
    </r>
    <r>
      <rPr>
        <sz val="22"/>
        <color theme="1" tint="0.499984740745262"/>
        <rFont val="Arial"/>
        <family val="2"/>
      </rPr>
      <t xml:space="preserve">Saloon to forward / cockpit opening window </t>
    </r>
  </si>
  <si>
    <r>
      <t xml:space="preserve">Estante en cabina de proa convertible en 3ª litera / </t>
    </r>
    <r>
      <rPr>
        <sz val="22"/>
        <color theme="1" tint="0.499984740745262"/>
        <rFont val="Arial"/>
        <family val="2"/>
      </rPr>
      <t xml:space="preserve">Shelf in front cabine convertible into third berth </t>
    </r>
  </si>
  <si>
    <r>
      <t xml:space="preserve">Banco de popa (asientos y respaldos) / </t>
    </r>
    <r>
      <rPr>
        <sz val="22"/>
        <color theme="1" tint="0.499984740745262"/>
        <rFont val="Arial"/>
        <family val="2"/>
      </rPr>
      <t xml:space="preserve">Aft bench seats (seats and backrests) </t>
    </r>
  </si>
  <si>
    <r>
      <t xml:space="preserve">OPCIONES / </t>
    </r>
    <r>
      <rPr>
        <b/>
        <sz val="28"/>
        <color theme="1" tint="0.499984740745262"/>
        <rFont val="Arial"/>
        <family val="2"/>
      </rPr>
      <t>OPTIONS</t>
    </r>
  </si>
  <si>
    <r>
      <t xml:space="preserve">Jarcia y Velas / </t>
    </r>
    <r>
      <rPr>
        <b/>
        <sz val="24"/>
        <color theme="1" tint="0.499984740745262"/>
        <rFont val="Arial"/>
        <family val="2"/>
      </rPr>
      <t>Rigging - Sails</t>
    </r>
  </si>
  <si>
    <r>
      <t xml:space="preserve">Mayor Full Batten y Foque reforzadas en Dacron con banda anti-UV + lazy bag BALI + lazy jack / </t>
    </r>
    <r>
      <rPr>
        <sz val="22"/>
        <color theme="1" tint="0.499984740745262"/>
        <rFont val="Arial"/>
        <family val="2"/>
      </rPr>
      <t>Reinforced Dacron full batten Mainsail &amp; Solent with UV protection + Lazy-Bag &amp; Lazy-Jack</t>
    </r>
  </si>
  <si>
    <r>
      <t xml:space="preserve">Winch suplementario a babor para escota de gennaker, código 0 o spi / </t>
    </r>
    <r>
      <rPr>
        <sz val="22"/>
        <color theme="1" tint="0.499984740745262"/>
        <rFont val="Arial"/>
        <family val="2"/>
      </rPr>
      <t>Extra winch on portside for gennaker sheet, Code 0 or spinnaker</t>
    </r>
  </si>
  <si>
    <r>
      <t xml:space="preserve">Mástil entregado en dos partes / </t>
    </r>
    <r>
      <rPr>
        <sz val="22"/>
        <color theme="1" tint="0.499984740745262"/>
        <rFont val="Arial"/>
        <family val="2"/>
      </rPr>
      <t>Mast in 2 parts</t>
    </r>
  </si>
  <si>
    <r>
      <t xml:space="preserve">Mecánica - Material de seguridad / </t>
    </r>
    <r>
      <rPr>
        <b/>
        <sz val="24"/>
        <color theme="1" tint="0.499984740745262"/>
        <rFont val="Arial"/>
        <family val="2"/>
      </rPr>
      <t>Mecanics - Safety Equipment</t>
    </r>
  </si>
  <si>
    <r>
      <t>Par de hélices tripalas plegables /</t>
    </r>
    <r>
      <rPr>
        <sz val="22"/>
        <color theme="1" tint="0.499984740745262"/>
        <rFont val="Arial"/>
        <family val="2"/>
      </rPr>
      <t xml:space="preserve"> Pair of 3 blades folding propellers                              </t>
    </r>
    <r>
      <rPr>
        <sz val="22"/>
        <color indexed="8"/>
        <rFont val="Arial"/>
        <family val="2"/>
      </rPr>
      <t xml:space="preserve"> </t>
    </r>
  </si>
  <si>
    <r>
      <t>2 x Yanmar de 30CV en lugar de los std de 19CV /</t>
    </r>
    <r>
      <rPr>
        <sz val="22"/>
        <color theme="1" tint="0.499984740745262"/>
        <rFont val="Arial"/>
        <family val="2"/>
      </rPr>
      <t xml:space="preserve"> 2 YANMAR engines of 30 hp instead of 19 hp</t>
    </r>
  </si>
  <si>
    <r>
      <t xml:space="preserve">Suplemento por 2 capas de antifouling para zona tropical con imprimación epoxy en lugar del std / </t>
    </r>
    <r>
      <rPr>
        <sz val="22"/>
        <color theme="1" tint="0.499984740745262"/>
        <rFont val="Arial"/>
        <family val="2"/>
      </rPr>
      <t xml:space="preserve">Extra for 2 layers of </t>
    </r>
    <r>
      <rPr>
        <b/>
        <sz val="22"/>
        <color theme="1" tint="0.499984740745262"/>
        <rFont val="Arial"/>
        <family val="2"/>
      </rPr>
      <t>tropical antifouling</t>
    </r>
    <r>
      <rPr>
        <sz val="22"/>
        <color theme="1" tint="0.499984740745262"/>
        <rFont val="Arial"/>
        <family val="2"/>
      </rPr>
      <t xml:space="preserve"> with Epoxy base coat instead of standard </t>
    </r>
  </si>
  <si>
    <r>
      <t>Suplemento material de seguridad para 10pax con balsa salvavidas (sin EIPIRB) /</t>
    </r>
    <r>
      <rPr>
        <sz val="22"/>
        <color theme="1" tint="0.499984740745262"/>
        <rFont val="Arial"/>
        <family val="2"/>
      </rPr>
      <t xml:space="preserve"> Extra for Safety equipment for </t>
    </r>
    <r>
      <rPr>
        <b/>
        <sz val="22"/>
        <color theme="1" tint="0.499984740745262"/>
        <rFont val="Arial"/>
        <family val="2"/>
      </rPr>
      <t>10</t>
    </r>
    <r>
      <rPr>
        <sz val="22"/>
        <color theme="1" tint="0.499984740745262"/>
        <rFont val="Arial"/>
        <family val="2"/>
      </rPr>
      <t xml:space="preserve">  instead 8 with Life-raft  (without EPIRB)</t>
    </r>
  </si>
  <si>
    <r>
      <t xml:space="preserve">Conford / </t>
    </r>
    <r>
      <rPr>
        <b/>
        <sz val="24"/>
        <color theme="1" tint="0.499984740745262"/>
        <rFont val="Arial"/>
        <family val="2"/>
      </rPr>
      <t>Comfort</t>
    </r>
  </si>
  <si>
    <r>
      <t xml:space="preserve">Sujeta-cacerolas para placa coción / </t>
    </r>
    <r>
      <rPr>
        <sz val="22"/>
        <color theme="1" tint="0.499984740745262"/>
        <rFont val="Arial"/>
        <family val="2"/>
      </rPr>
      <t>Pot holder on burner cooking</t>
    </r>
  </si>
  <si>
    <r>
      <t xml:space="preserve">Bomba de agua de mar en cocina y cofre ancla / </t>
    </r>
    <r>
      <rPr>
        <sz val="22"/>
        <color theme="1" tint="0.499984740745262"/>
        <rFont val="Arial"/>
        <family val="2"/>
      </rPr>
      <t>Sea water pump at galley &amp; anchor</t>
    </r>
  </si>
  <si>
    <r>
      <t xml:space="preserve">1 ventilador por cabina (especificar el nº según versión) / </t>
    </r>
    <r>
      <rPr>
        <sz val="22"/>
        <color theme="1" tint="0.499984740745262"/>
        <rFont val="Arial"/>
        <family val="2"/>
      </rPr>
      <t>1 fan per cabin (specify number accoording to choosen version)</t>
    </r>
  </si>
  <si>
    <r>
      <t xml:space="preserve">Calefacción central en cascos y salón (incompatible con la opcion de climatización) / </t>
    </r>
    <r>
      <rPr>
        <sz val="22"/>
        <color theme="1" tint="0.499984740745262"/>
        <rFont val="Arial"/>
        <family val="2"/>
      </rPr>
      <t>Central heating system in hulls and saloon (incompatible with aircond. option)</t>
    </r>
  </si>
  <si>
    <r>
      <t xml:space="preserve">Color de tapicerías / </t>
    </r>
    <r>
      <rPr>
        <b/>
        <sz val="24"/>
        <color theme="1" tint="0.499984740745262"/>
        <rFont val="Arial"/>
        <family val="2"/>
      </rPr>
      <t>Upholstery color</t>
    </r>
  </si>
  <si>
    <r>
      <t xml:space="preserve">Tapicería interior y exterior color Beige gris / </t>
    </r>
    <r>
      <rPr>
        <sz val="22"/>
        <color theme="1" tint="0.499984740745262"/>
        <rFont val="Arial"/>
        <family val="2"/>
      </rPr>
      <t xml:space="preserve">Indoor and outdoor upholstery color Beige Grey </t>
    </r>
  </si>
  <si>
    <r>
      <t>Tapicería interior y exterior color Eglantine /</t>
    </r>
    <r>
      <rPr>
        <sz val="22"/>
        <color theme="1" tint="0.499984740745262"/>
        <rFont val="Arial"/>
        <family val="2"/>
      </rPr>
      <t xml:space="preserve"> Indoor and outdoor upholstery color Eglantine </t>
    </r>
  </si>
  <si>
    <r>
      <t>Tapiceria interior y exterior color Pebble /</t>
    </r>
    <r>
      <rPr>
        <sz val="22"/>
        <color theme="1" tint="0.499984740745262"/>
        <rFont val="Arial"/>
        <family val="2"/>
      </rPr>
      <t xml:space="preserve"> Indoor and outdoor upholstery color  Pebble </t>
    </r>
  </si>
  <si>
    <r>
      <t xml:space="preserve">Acabados de interior / </t>
    </r>
    <r>
      <rPr>
        <b/>
        <sz val="24"/>
        <color theme="1" tint="0.499984740745262"/>
        <rFont val="Arial"/>
        <family val="2"/>
      </rPr>
      <t>Interior setup</t>
    </r>
  </si>
  <si>
    <r>
      <t xml:space="preserve">Funda de colchón MONA LISON, realizada a medida y certificado Bio / </t>
    </r>
    <r>
      <rPr>
        <sz val="22"/>
        <color theme="1" tint="0.499984740745262"/>
        <rFont val="Arial"/>
        <family val="2"/>
      </rPr>
      <t xml:space="preserve">Certified organic mattress cover, MONA LISON branded </t>
    </r>
  </si>
  <si>
    <r>
      <t>Juego de sábanas MONA LISON, realizadas a medida y certificado Bio: bajera, sábana, funda nórdia y almahadas) /</t>
    </r>
    <r>
      <rPr>
        <sz val="22"/>
        <color theme="1" tint="0.499984740745262"/>
        <rFont val="Arial"/>
        <family val="2"/>
      </rPr>
      <t xml:space="preserve"> Certified organic bed linen and made to measure  MONA LISON : fitted sheet, duvet, cover, pillows and pillowcases</t>
    </r>
  </si>
  <si>
    <r>
      <t xml:space="preserve">Pouf de salón con estiba (por unidad) / </t>
    </r>
    <r>
      <rPr>
        <sz val="22"/>
        <color theme="1" tint="0.499984740745262"/>
        <rFont val="Arial"/>
        <family val="2"/>
      </rPr>
      <t>Ottoman seat  (with storage and cushion)</t>
    </r>
  </si>
  <si>
    <r>
      <t xml:space="preserve">Sillas plegables para la mesa de salón (precisar el nº) / </t>
    </r>
    <r>
      <rPr>
        <sz val="22"/>
        <color theme="1" tint="0.499984740745262"/>
        <rFont val="Arial"/>
        <family val="2"/>
      </rPr>
      <t>Folding seat to be used for saloon/cockpit (specify nbr)</t>
    </r>
  </si>
  <si>
    <r>
      <t xml:space="preserve">Caja fuerte con código bajo litera popa/babor / </t>
    </r>
    <r>
      <rPr>
        <sz val="22"/>
        <color theme="1" tint="0.499984740745262"/>
        <rFont val="Arial"/>
        <family val="2"/>
      </rPr>
      <t>Safe box under aft portside berth</t>
    </r>
  </si>
  <si>
    <r>
      <t xml:space="preserve">Mosquiteras para portillos para versión 4 cabinas / </t>
    </r>
    <r>
      <rPr>
        <sz val="22"/>
        <color theme="1" tint="0.499984740745262"/>
        <rFont val="Arial"/>
        <family val="2"/>
      </rPr>
      <t xml:space="preserve">Mosquito screens for portholes in cabins  </t>
    </r>
    <r>
      <rPr>
        <b/>
        <sz val="22"/>
        <color theme="1" tint="0.499984740745262"/>
        <rFont val="Arial"/>
        <family val="2"/>
      </rPr>
      <t>4 cabins version</t>
    </r>
  </si>
  <si>
    <r>
      <t xml:space="preserve">Mosquiteras para portillos para versión 3 cabinas / </t>
    </r>
    <r>
      <rPr>
        <sz val="22"/>
        <color theme="1" tint="0.499984740745262"/>
        <rFont val="Arial"/>
        <family val="2"/>
      </rPr>
      <t xml:space="preserve">Mosquito screens for portholes in cabins  </t>
    </r>
    <r>
      <rPr>
        <b/>
        <sz val="22"/>
        <color theme="1" tint="0.499984740745262"/>
        <rFont val="Arial"/>
        <family val="2"/>
      </rPr>
      <t>3 cabins version</t>
    </r>
  </si>
  <si>
    <r>
      <t xml:space="preserve">Acabados de exterior / </t>
    </r>
    <r>
      <rPr>
        <b/>
        <sz val="24"/>
        <color theme="1" tint="0.499984740745262"/>
        <rFont val="Arial"/>
        <family val="2"/>
      </rPr>
      <t>Exterior setup</t>
    </r>
  </si>
  <si>
    <r>
      <t>Plancha a gas con instalación /</t>
    </r>
    <r>
      <rPr>
        <sz val="22"/>
        <color theme="1" tint="0.499984740745262"/>
        <rFont val="Arial"/>
        <family val="2"/>
      </rPr>
      <t xml:space="preserve"> Plancha with gas installation</t>
    </r>
  </si>
  <si>
    <r>
      <t xml:space="preserve">Iluminación sub-marina tipo Led color azul bajo cada casco (total 4 spots) / </t>
    </r>
    <r>
      <rPr>
        <sz val="22"/>
        <color theme="1" tint="0.499984740745262"/>
        <rFont val="Arial"/>
        <family val="2"/>
      </rPr>
      <t>LED submarine lighting blue under each transom (4 spots)</t>
    </r>
  </si>
  <si>
    <r>
      <t xml:space="preserve">Iluminación de cortesia en bañera de proa y jupettes / </t>
    </r>
    <r>
      <rPr>
        <sz val="22"/>
        <color theme="1" tint="0.499984740745262"/>
        <rFont val="Arial"/>
        <family val="2"/>
      </rPr>
      <t>Front cockpit and transoms courtesy lighting</t>
    </r>
  </si>
  <si>
    <r>
      <t xml:space="preserve">Soporte motor FB en polywood fijo en popa / </t>
    </r>
    <r>
      <rPr>
        <sz val="22"/>
        <color theme="1" tint="0.499984740745262"/>
        <rFont val="Arial"/>
        <family val="2"/>
      </rPr>
      <t>Polywood outbord engine bracket on aft beam</t>
    </r>
  </si>
  <si>
    <r>
      <t xml:space="preserve">Cornamusas parar springs / </t>
    </r>
    <r>
      <rPr>
        <sz val="22"/>
        <color theme="1" tint="0.499984740745262"/>
        <rFont val="Arial"/>
        <family val="2"/>
      </rPr>
      <t>Stern spring cleats</t>
    </r>
  </si>
  <si>
    <r>
      <t xml:space="preserve">Listón de protección de las jupettes y de la plataforma de popa / </t>
    </r>
    <r>
      <rPr>
        <sz val="22"/>
        <color theme="1" tint="0.499984740745262"/>
        <rFont val="Arial"/>
        <family val="2"/>
      </rPr>
      <t>Permanent  transom protection</t>
    </r>
  </si>
  <si>
    <r>
      <t xml:space="preserve">Colchonetas de solarium de proa </t>
    </r>
    <r>
      <rPr>
        <sz val="22"/>
        <color theme="1" tint="0.499984740745262"/>
        <rFont val="Arial"/>
        <family val="2"/>
      </rPr>
      <t xml:space="preserve">/ Sunbathing cushions for foredeck </t>
    </r>
  </si>
  <si>
    <r>
      <t xml:space="preserve">Electrónica - HiFi / </t>
    </r>
    <r>
      <rPr>
        <b/>
        <sz val="24"/>
        <color theme="1" tint="0.499984740745262"/>
        <rFont val="Arial"/>
        <family val="2"/>
      </rPr>
      <t>Electronics - Hifi</t>
    </r>
  </si>
  <si>
    <r>
      <t xml:space="preserve">Radar Raymarine con soporte a tope de mástil / </t>
    </r>
    <r>
      <rPr>
        <sz val="22"/>
        <color theme="1" tint="0.499984740745262"/>
        <rFont val="Arial"/>
        <family val="2"/>
      </rPr>
      <t>Radar Raymarine with bracket</t>
    </r>
  </si>
  <si>
    <r>
      <t xml:space="preserve">Mando a distancia Raymarine para el piloto automático / </t>
    </r>
    <r>
      <rPr>
        <sz val="22"/>
        <color theme="1" tint="0.499984740745262"/>
        <rFont val="Arial"/>
        <family val="2"/>
      </rPr>
      <t>Raymarine remote control for automatic pilot</t>
    </r>
  </si>
  <si>
    <r>
      <t xml:space="preserve">Antena WiFi / </t>
    </r>
    <r>
      <rPr>
        <sz val="22"/>
        <color theme="1" tint="0.499984740745262"/>
        <rFont val="Arial"/>
        <family val="2"/>
      </rPr>
      <t>Wifi Antenna</t>
    </r>
  </si>
  <si>
    <r>
      <t xml:space="preserve">Antena VHF de respeto a tope de mátil / </t>
    </r>
    <r>
      <rPr>
        <sz val="22"/>
        <color theme="1" tint="0.499984740745262"/>
        <rFont val="Arial"/>
        <family val="2"/>
      </rPr>
      <t>VHF backup antenna on masthead</t>
    </r>
  </si>
  <si>
    <r>
      <t xml:space="preserve">HiFi Radio Fusion 4 altavoces bluetooth (salón y bañera de proa) / </t>
    </r>
    <r>
      <rPr>
        <sz val="22"/>
        <color theme="1" tint="0.499984740745262"/>
        <rFont val="Arial"/>
        <family val="2"/>
      </rPr>
      <t>Hifi Radio Fusion 4 HP bluetooth (Salon &amp; Foredeck)</t>
    </r>
  </si>
  <si>
    <r>
      <t xml:space="preserve">Preparación y entrega / </t>
    </r>
    <r>
      <rPr>
        <b/>
        <sz val="24"/>
        <color theme="1" tint="0.499984740745262"/>
        <rFont val="Arial"/>
        <family val="2"/>
      </rPr>
      <t>Commissioning - Handing over</t>
    </r>
  </si>
  <si>
    <r>
      <t xml:space="preserve">Total barco + opciones / </t>
    </r>
    <r>
      <rPr>
        <b/>
        <sz val="22"/>
        <color theme="1" tint="0.499984740745262"/>
        <rFont val="Arial"/>
        <family val="2"/>
      </rPr>
      <t>Total Price of the Boat with packs &amp; options</t>
    </r>
  </si>
  <si>
    <r>
      <t xml:space="preserve">Gastos ATR / </t>
    </r>
    <r>
      <rPr>
        <sz val="22"/>
        <color theme="1" tint="0.499984740745262"/>
        <rFont val="Arial"/>
        <family val="2"/>
      </rPr>
      <t>ATR fees</t>
    </r>
  </si>
  <si>
    <r>
      <t>Gastos postilla notarial /</t>
    </r>
    <r>
      <rPr>
        <sz val="22"/>
        <color theme="1" tint="0.499984740745262"/>
        <rFont val="Arial"/>
        <family val="2"/>
      </rPr>
      <t xml:space="preserve"> Apostille fees</t>
    </r>
  </si>
  <si>
    <r>
      <t xml:space="preserve">Gastos formalidades de exportación con cargo / </t>
    </r>
    <r>
      <rPr>
        <sz val="22"/>
        <color theme="1" tint="0.499984740745262"/>
        <rFont val="Arial"/>
        <family val="2"/>
      </rPr>
      <t>Custom cargo export formalities fees</t>
    </r>
  </si>
  <si>
    <r>
      <t xml:space="preserve">Gastos formalidades de exportación / </t>
    </r>
    <r>
      <rPr>
        <sz val="22"/>
        <color theme="1" tint="0.499984740745262"/>
        <rFont val="Arial"/>
        <family val="2"/>
      </rPr>
      <t xml:space="preserve">Custom export formalities fees </t>
    </r>
  </si>
  <si>
    <r>
      <t>Pack ready to go (precio neto) /</t>
    </r>
    <r>
      <rPr>
        <sz val="22"/>
        <color theme="1" tint="0.499984740745262"/>
        <rFont val="Arial"/>
        <family val="2"/>
      </rPr>
      <t xml:space="preserve"> Pack ready to go (net price)</t>
    </r>
  </si>
  <si>
    <r>
      <t xml:space="preserve">Kit de 4 cunas de transporte (indispensable para transporte marítimo) / </t>
    </r>
    <r>
      <rPr>
        <sz val="22"/>
        <color theme="1" tint="0.499984740745262"/>
        <rFont val="Arial"/>
        <family val="2"/>
      </rPr>
      <t>Kit of 4 shipping craddles (mandatory for shipping)</t>
    </r>
  </si>
  <si>
    <r>
      <t xml:space="preserve">Gastos por tratamiento del material enviado por el armador / </t>
    </r>
    <r>
      <rPr>
        <sz val="22"/>
        <color theme="1" tint="0.499984740745262"/>
        <rFont val="Arial"/>
        <family val="2"/>
      </rPr>
      <t>Fees  for owners belongings treatment</t>
    </r>
  </si>
  <si>
    <r>
      <t xml:space="preserve">Traslado por mar desde Cap Bon (Tunez) a PPR (Toulon - France) (precio neto) / </t>
    </r>
    <r>
      <rPr>
        <sz val="22"/>
        <color theme="1" tint="0.499984740745262"/>
        <rFont val="Arial"/>
        <family val="2"/>
      </rPr>
      <t>Skipper delivery from Cap Bon (Tunisia) to Port Pin Rolland Marina (Toulon - France) (net price)</t>
    </r>
  </si>
  <si>
    <r>
      <t xml:space="preserve">Traslado por mar desde Cap Bon (Tunez) a Canet en Rouissillon (Francia) (precio neto) / </t>
    </r>
    <r>
      <rPr>
        <sz val="22"/>
        <color theme="1" tint="0.499984740745262"/>
        <rFont val="Arial"/>
        <family val="2"/>
      </rPr>
      <t>Skipper delivery from Cap Bon (Tunisia) to Canet en Roussillon  (PO- France) (net price)</t>
    </r>
  </si>
  <si>
    <r>
      <t xml:space="preserve">Precio Neto s/Impuestos / </t>
    </r>
    <r>
      <rPr>
        <b/>
        <sz val="22"/>
        <color theme="1" tint="0.499984740745262"/>
        <rFont val="Arial"/>
        <family val="2"/>
      </rPr>
      <t>Net price Ex VAT</t>
    </r>
  </si>
  <si>
    <t>Los precios son sólo orientativos y sujetos a nuestras condiciones generales de venta. MedCat se reserva el derecho a modificar los precios sin previo aviso. Todo presupuesto tendrá una validez de 7 días sujetos a un pago de confiramción según las condicones del astillero CHANTIER CATANA /  These prices are only indicative. In accordance with our General Terms and Conditions of Sale, they will be firm and final upon receipt of a deposit of 15% intervening 6 months before the date of delivery.</t>
  </si>
  <si>
    <r>
      <t xml:space="preserve">Ducha de bañera con agua fría y caliente / </t>
    </r>
    <r>
      <rPr>
        <sz val="22"/>
        <color theme="1" tint="0.499984740745262"/>
        <rFont val="Arial"/>
        <family val="2"/>
      </rPr>
      <t>Hot and cold cockpit shower</t>
    </r>
  </si>
  <si>
    <r>
      <t xml:space="preserve">WC eléctrico con agua dulce (precisar el nº y la ubicación) / </t>
    </r>
    <r>
      <rPr>
        <sz val="22"/>
        <color theme="1" tint="0.499984740745262"/>
        <rFont val="Arial"/>
        <family val="2"/>
      </rPr>
      <t>Large model freshwater electric toilet (specify number and location)</t>
    </r>
  </si>
  <si>
    <t xml:space="preserve">Groupe électrogène ONAN 5KW 60Hz avec cocon d'insonorisation et commande à distance 120V </t>
  </si>
  <si>
    <t>Climatisation réversible flotteurs pour version 3 cabines (nécessite groupe électrogène) 120V/60Hz</t>
  </si>
  <si>
    <t>Climatisation réversible flotteurs pour version 4 cabines (nécessite groupe électrogène) 120V/60Hz</t>
  </si>
  <si>
    <t>Combiné chargeur de 70 amp - convertisseur  12V/230V - 1600VA</t>
  </si>
  <si>
    <t>Combinado chargador 70Amp - inverter 12V/230V - 1600W / Combined battery charger 70 Amp - Inverter 12V/230V - 1600VA</t>
  </si>
  <si>
    <t>Réfrigérateur congélateur de 265L avec convertisseur dédié 230V</t>
  </si>
  <si>
    <t xml:space="preserve">Groupe électrogène ONAN 4KW 50Hz avec cocon d'insonorisation et commande à distance 230V </t>
  </si>
  <si>
    <t xml:space="preserve">Réseau principal 120V au lieu de 230V (chauffe-eau, chargeur, prises, convertisseur) et préinstallation des branchements électriques (machine à café, micro-ondes, TV, lave-linge et lave-vaisselle) </t>
  </si>
  <si>
    <t>Climatisation réversible flotteurs pour version 3 cabines (nécessite groupe électrogène) 230V/50Hz</t>
  </si>
  <si>
    <t>Climatisation réversible flotteurs pour version 4 cabines (nécessite groupe électrogène) 230V/50Hz</t>
  </si>
  <si>
    <t>Climatisation réversible nacelle  230V/50Hz (nécessite option climatisation flotteurs)</t>
  </si>
  <si>
    <r>
      <t xml:space="preserve">4 cojines grandes / </t>
    </r>
    <r>
      <rPr>
        <sz val="22"/>
        <color theme="2" tint="-0.249977111117893"/>
        <rFont val="Arial"/>
        <family val="2"/>
      </rPr>
      <t>4 big comfortable pillows</t>
    </r>
  </si>
  <si>
    <r>
      <t xml:space="preserve">2 baterias de servicio suplementarias de 12V - 130Amp / </t>
    </r>
    <r>
      <rPr>
        <sz val="22"/>
        <color theme="1" tint="0.499984740745262"/>
        <rFont val="Arial"/>
        <family val="2"/>
      </rPr>
      <t>2 extra service batteries of 12V -130 amp</t>
    </r>
  </si>
  <si>
    <r>
      <t xml:space="preserve">Sistema de hizado manual del protón de popa asistido por pistones de gas /  </t>
    </r>
    <r>
      <rPr>
        <sz val="22"/>
        <color theme="1" tint="0.499984740745262"/>
        <rFont val="Arial"/>
        <family val="2"/>
      </rPr>
      <t>Salon manual tilting bay/door mechanically assisted by gaz struts</t>
    </r>
  </si>
  <si>
    <r>
      <t xml:space="preserve">Cojines para la bañera de proa (asientos) / </t>
    </r>
    <r>
      <rPr>
        <sz val="22"/>
        <color theme="1" tint="0.499984740745262"/>
        <rFont val="Arial"/>
        <family val="2"/>
      </rPr>
      <t>Forward cockpit cushions</t>
    </r>
    <r>
      <rPr>
        <sz val="22"/>
        <color theme="0" tint="-0.499984740745262"/>
        <rFont val="Arial"/>
        <family val="2"/>
      </rPr>
      <t xml:space="preserve"> (seats)</t>
    </r>
  </si>
  <si>
    <r>
      <t xml:space="preserve">Electrónica Raymarine incluyendo: Piloto automático P70S, GPS/Plotter AXIOM 7", MULTI I70S, VHF RAY 63 / </t>
    </r>
    <r>
      <rPr>
        <sz val="22"/>
        <color theme="1" tint="0.499984740745262"/>
        <rFont val="Arial"/>
        <family val="2"/>
      </rPr>
      <t>Raymarine Electronic including : autopilot P70S, GPS plotter AXIOM 7", MULTI I70S and VHF RAY 63</t>
    </r>
  </si>
  <si>
    <r>
      <t>Material de seguridad para 8 pax con balsa salvavidas (sin EPIRB y bengalas) /</t>
    </r>
    <r>
      <rPr>
        <sz val="22"/>
        <color theme="1" tint="0.499984740745262"/>
        <rFont val="Arial"/>
        <family val="2"/>
      </rPr>
      <t xml:space="preserve"> Safety equipment for 8 with Life-raft (without EPIRB and flares)</t>
    </r>
  </si>
  <si>
    <r>
      <rPr>
        <sz val="22"/>
        <color rgb="FF000000"/>
        <rFont val="Arial"/>
        <family val="2"/>
      </rPr>
      <t xml:space="preserve">Mayor Full Batten a corner con acastillaje específico y Foque en Dacron con banda anti-UV + lazy bag Bali + lazy jacks / </t>
    </r>
    <r>
      <rPr>
        <sz val="22"/>
        <color theme="1" tint="0.499984740745262"/>
        <rFont val="Arial"/>
        <family val="2"/>
      </rPr>
      <t>Square top reinforced Dacron fully-battened Mainsail with specific fitting  &amp; Solent with UV protection + Lazy-Bag &amp; Lazy-Jack</t>
    </r>
  </si>
  <si>
    <r>
      <t xml:space="preserve">Botalón desmontable (eslora max. 12,31m) / </t>
    </r>
    <r>
      <rPr>
        <sz val="22"/>
        <color theme="1" tint="0.499984740745262"/>
        <rFont val="Arial"/>
        <family val="2"/>
      </rPr>
      <t>Removable bowsprit option (overall length 12,31m)</t>
    </r>
  </si>
  <si>
    <r>
      <t xml:space="preserve">Botalón fijo (eslora max. 12,31m) / </t>
    </r>
    <r>
      <rPr>
        <sz val="22"/>
        <color theme="1" tint="0.499984740745262"/>
        <rFont val="Arial"/>
        <family val="2"/>
      </rPr>
      <t>Fixed bowsprit bowsprit option (overall length 12,31m)</t>
    </r>
  </si>
  <si>
    <r>
      <t xml:space="preserve">Kit paneles solares (200W): 2 x 100W  especificar 1 o 2/ </t>
    </r>
    <r>
      <rPr>
        <sz val="22"/>
        <color theme="1" tint="0.499984740745262"/>
        <rFont val="Arial"/>
        <family val="2"/>
      </rPr>
      <t>Kit solar panels : 2 x 100W panels (200W) spec. 1 or 2</t>
    </r>
  </si>
  <si>
    <r>
      <t xml:space="preserve">Cortinas para versión 3 cabinas (color: crudo) / </t>
    </r>
    <r>
      <rPr>
        <sz val="22"/>
        <color theme="1" tint="0.499984740745262"/>
        <rFont val="Arial"/>
        <family val="2"/>
      </rPr>
      <t xml:space="preserve">Blackout curtains </t>
    </r>
    <r>
      <rPr>
        <b/>
        <sz val="22"/>
        <color theme="1" tint="0.499984740745262"/>
        <rFont val="Arial"/>
        <family val="2"/>
      </rPr>
      <t>3 cabins version</t>
    </r>
    <r>
      <rPr>
        <sz val="22"/>
        <color theme="1" tint="0.499984740745262"/>
        <rFont val="Arial"/>
        <family val="2"/>
      </rPr>
      <t xml:space="preserve"> (colour : ecru)</t>
    </r>
  </si>
  <si>
    <r>
      <t xml:space="preserve">Coritnas para versión 4 cabinas (color: crudo) / </t>
    </r>
    <r>
      <rPr>
        <sz val="22"/>
        <color theme="1" tint="0.499984740745262"/>
        <rFont val="Arial"/>
        <family val="2"/>
      </rPr>
      <t xml:space="preserve">Blackout curtains </t>
    </r>
    <r>
      <rPr>
        <b/>
        <sz val="22"/>
        <color theme="1" tint="0.499984740745262"/>
        <rFont val="Arial"/>
        <family val="2"/>
      </rPr>
      <t>4 cabins version</t>
    </r>
    <r>
      <rPr>
        <sz val="22"/>
        <color theme="1" tint="0.499984740745262"/>
        <rFont val="Arial"/>
        <family val="2"/>
      </rPr>
      <t xml:space="preserve"> (colour : ecru)</t>
    </r>
  </si>
  <si>
    <r>
      <t xml:space="preserve">Asientos de punta en proa / </t>
    </r>
    <r>
      <rPr>
        <sz val="22"/>
        <color theme="0" tint="-0.499984740745262"/>
        <rFont val="Arial"/>
        <family val="2"/>
      </rPr>
      <t>Front cockpit balcony seats</t>
    </r>
  </si>
  <si>
    <r>
      <t xml:space="preserve">Pasarela plegable en PVC de 2,20m + funda + tintero / </t>
    </r>
    <r>
      <rPr>
        <sz val="22"/>
        <color theme="1" tint="0.499984740745262"/>
        <rFont val="Arial"/>
        <family val="2"/>
      </rPr>
      <t>Foldable PVC Gangway 2,20m with bag &amp; female deck fitting</t>
    </r>
  </si>
  <si>
    <r>
      <t xml:space="preserve">Auxiliar de 2,80m en ypalon (talla maxi) sin consola + motor FB de 5CV + instalación en pescantes / </t>
    </r>
    <r>
      <rPr>
        <sz val="22"/>
        <color theme="1" tint="0.499984740745262"/>
        <rFont val="Arial"/>
        <family val="2"/>
      </rPr>
      <t>Dinghy 2,80m (recommended size) without console + 5hp outboard engine installed on davit</t>
    </r>
  </si>
  <si>
    <t xml:space="preserve">Descuento flota </t>
  </si>
  <si>
    <t>Total barcos sin impuestos</t>
  </si>
  <si>
    <t>Reserva Slot</t>
  </si>
  <si>
    <t>Tercer pago 30% (4 meses antes de la entrega)</t>
  </si>
  <si>
    <t>Saldo final (1 mes  antes del embarque)</t>
  </si>
  <si>
    <r>
      <rPr>
        <b/>
        <sz val="22"/>
        <rFont val="Arial"/>
        <family val="2"/>
      </rPr>
      <t xml:space="preserve">Cascos: </t>
    </r>
    <r>
      <rPr>
        <sz val="22"/>
        <rFont val="Arial"/>
        <family val="2"/>
      </rPr>
      <t>Lateral y cabezal de la cama acolchada, iluminación indirecta inferior de la cama, apliques de diseño, lámparas crómadas, porta-revistas en cabina master, accesorios confort en los baños</t>
    </r>
    <r>
      <rPr>
        <b/>
        <sz val="22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 xml:space="preserve">Hulls </t>
    </r>
    <r>
      <rPr>
        <sz val="22"/>
        <color theme="1" tint="0.499984740745262"/>
        <rFont val="Arial"/>
        <family val="2"/>
      </rPr>
      <t>: padded headband and headboard, indirect lighting headband, design applies, chrome plated polished reading lights, magazines pockets master suites , comfort accessories in the bathroom</t>
    </r>
  </si>
  <si>
    <r>
      <rPr>
        <b/>
        <sz val="22"/>
        <rFont val="Arial"/>
        <family val="2"/>
      </rPr>
      <t xml:space="preserve">Salón: </t>
    </r>
    <r>
      <rPr>
        <sz val="22"/>
        <rFont val="Arial"/>
        <family val="2"/>
      </rPr>
      <t xml:space="preserve">lámpara de lectura en piel, silla de director en la mesa de cartas, mesa de salon con bar incorporado, lámparas de ambiente, tapicería cuadrada salón con apoyabrazos, asta de bandera y soporte / </t>
    </r>
    <r>
      <rPr>
        <b/>
        <sz val="22"/>
        <rFont val="Arial"/>
        <family val="2"/>
      </rPr>
      <t xml:space="preserve"> </t>
    </r>
    <r>
      <rPr>
        <b/>
        <sz val="22"/>
        <color theme="1" tint="0.499984740745262"/>
        <rFont val="Arial"/>
        <family val="2"/>
      </rPr>
      <t xml:space="preserve">Salon </t>
    </r>
    <r>
      <rPr>
        <sz val="22"/>
        <color theme="1" tint="0.499984740745262"/>
        <rFont val="Arial"/>
        <family val="2"/>
      </rPr>
      <t xml:space="preserve">: chart table reading light in leather, folding seat for chart table, salon table with bar, design standing lights  with dimmer, </t>
    </r>
    <r>
      <rPr>
        <sz val="22"/>
        <color theme="2" tint="-0.499984740745262"/>
        <rFont val="Arial"/>
        <family val="2"/>
      </rPr>
      <t>square salon upholstery bands with armrests, flagpole and its support</t>
    </r>
  </si>
  <si>
    <r>
      <t xml:space="preserve">Spinnaker asimétrico / </t>
    </r>
    <r>
      <rPr>
        <sz val="22"/>
        <color theme="1" tint="0.499984740745262"/>
        <rFont val="Arial"/>
        <family val="2"/>
      </rPr>
      <t>Asymetric spinaker + sheets</t>
    </r>
    <r>
      <rPr>
        <sz val="22"/>
        <color theme="2" tint="-0.499984740745262"/>
        <rFont val="Arial"/>
        <family val="2"/>
      </rPr>
      <t xml:space="preserve"> + sleeves</t>
    </r>
  </si>
  <si>
    <r>
      <t xml:space="preserve">Acastillaje de código 0: almacenador, drizas, poleas y acastillaje de cubierta (requiere un winch adicional en babor) / </t>
    </r>
    <r>
      <rPr>
        <sz val="22"/>
        <color theme="1" tint="0.499984740745262"/>
        <rFont val="Arial"/>
        <family val="2"/>
      </rPr>
      <t>Code 0 rigging: furler, bobstays, blocks &amp; deck fittings (requires additional winch option on portside)</t>
    </r>
  </si>
  <si>
    <r>
      <t xml:space="preserve">Acastillaje de spi: drizas, poleas y acastillaje de cubierta (innecesario con acastillaje de código 0) (requiere un winch adicional en babor) / </t>
    </r>
    <r>
      <rPr>
        <sz val="22"/>
        <color theme="1" tint="0.499984740745262"/>
        <rFont val="Arial"/>
        <family val="2"/>
      </rPr>
      <t>Spinnaker rigging (halyard, sheets, deck fittings &amp; blocks) (not necessary if code 0 gear ordered)</t>
    </r>
    <r>
      <rPr>
        <sz val="22"/>
        <color indexed="8"/>
        <rFont val="Arial"/>
        <family val="2"/>
      </rPr>
      <t xml:space="preserve"> </t>
    </r>
    <r>
      <rPr>
        <sz val="22"/>
        <color theme="2" tint="-0.499984740745262"/>
        <rFont val="Arial"/>
        <family val="2"/>
      </rPr>
      <t>(requires additional winch option on portside)</t>
    </r>
  </si>
  <si>
    <r>
      <t xml:space="preserve">Circuito principal 120V en lugar de 230V (calentador de agua, chargador, tomas, invertidor) y pre-instalación de las tomas eléctricas (cafetera, microondas, TV, lavavajillas y lavadora) / </t>
    </r>
    <r>
      <rPr>
        <sz val="22"/>
        <color theme="2" tint="-0.499984740745262"/>
        <rFont val="Arial"/>
        <family val="2"/>
      </rPr>
      <t>Primary 120V electrical system instead of 230V (with water heater, bat. charger, outlets, inverter) and pre-installation of electrical connections (coffee machine, microwave, TV, washing machine and dishwasher)</t>
    </r>
  </si>
  <si>
    <r>
      <t xml:space="preserve">Generador </t>
    </r>
    <r>
      <rPr>
        <b/>
        <sz val="22"/>
        <color rgb="FF000000"/>
        <rFont val="Arial"/>
        <family val="2"/>
      </rPr>
      <t>4KW 50Hz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 xml:space="preserve">230V </t>
    </r>
    <r>
      <rPr>
        <sz val="22"/>
        <color indexed="8"/>
        <rFont val="Arial"/>
        <family val="2"/>
      </rPr>
      <t xml:space="preserve">/ Genset generator </t>
    </r>
    <r>
      <rPr>
        <b/>
        <sz val="22"/>
        <color rgb="FF000000"/>
        <rFont val="Arial"/>
        <family val="2"/>
      </rPr>
      <t>4KW 50hz</t>
    </r>
    <r>
      <rPr>
        <sz val="22"/>
        <color indexed="8"/>
        <rFont val="Arial"/>
        <family val="2"/>
      </rPr>
      <t xml:space="preserve"> with soundshield and remote control </t>
    </r>
    <r>
      <rPr>
        <b/>
        <sz val="22"/>
        <color rgb="FF000000"/>
        <rFont val="Arial"/>
        <family val="2"/>
      </rPr>
      <t>230V</t>
    </r>
  </si>
  <si>
    <r>
      <t xml:space="preserve">Generador  </t>
    </r>
    <r>
      <rPr>
        <b/>
        <sz val="22"/>
        <color rgb="FF000000"/>
        <rFont val="Arial"/>
        <family val="2"/>
      </rPr>
      <t>5KW 60Hz</t>
    </r>
    <r>
      <rPr>
        <sz val="22"/>
        <color indexed="8"/>
        <rFont val="Arial"/>
        <family val="2"/>
      </rPr>
      <t xml:space="preserve"> insonorizado y mando a distancia </t>
    </r>
    <r>
      <rPr>
        <b/>
        <sz val="22"/>
        <color rgb="FF000000"/>
        <rFont val="Arial"/>
        <family val="2"/>
      </rPr>
      <t>120V</t>
    </r>
    <r>
      <rPr>
        <sz val="22"/>
        <color indexed="8"/>
        <rFont val="Arial"/>
        <family val="2"/>
      </rPr>
      <t xml:space="preserve"> / Genset generator </t>
    </r>
    <r>
      <rPr>
        <b/>
        <sz val="22"/>
        <color rgb="FF000000"/>
        <rFont val="Arial"/>
        <family val="2"/>
      </rPr>
      <t>5KW 60hz</t>
    </r>
    <r>
      <rPr>
        <sz val="22"/>
        <color indexed="8"/>
        <rFont val="Arial"/>
        <family val="2"/>
      </rPr>
      <t xml:space="preserve"> with soundshield and remote control </t>
    </r>
    <r>
      <rPr>
        <b/>
        <sz val="22"/>
        <color rgb="FF000000"/>
        <rFont val="Arial"/>
        <family val="2"/>
      </rPr>
      <t>120V</t>
    </r>
  </si>
  <si>
    <r>
      <t xml:space="preserve">Climatización reversible en cascos para versión </t>
    </r>
    <r>
      <rPr>
        <b/>
        <sz val="22"/>
        <rFont val="Arial"/>
        <family val="2"/>
      </rPr>
      <t>3 cabinas 230V/50Hz</t>
    </r>
    <r>
      <rPr>
        <sz val="22"/>
        <rFont val="Arial"/>
        <family val="2"/>
      </rPr>
      <t xml:space="preserve"> (necesita generador) / </t>
    </r>
    <r>
      <rPr>
        <sz val="22"/>
        <color theme="2" tint="-0.499984740745262"/>
        <rFont val="Arial"/>
        <family val="2"/>
      </rPr>
      <t>Reverse cycle aircond. in hulls (3 cabins version) 230V/50 Hz (needs generator)</t>
    </r>
  </si>
  <si>
    <r>
      <t xml:space="preserve">Climatización reversible en cascos para versión </t>
    </r>
    <r>
      <rPr>
        <b/>
        <sz val="22"/>
        <rFont val="Arial"/>
        <family val="2"/>
      </rPr>
      <t>4 cabinas 230V/50Hz</t>
    </r>
    <r>
      <rPr>
        <sz val="22"/>
        <rFont val="Arial"/>
        <family val="2"/>
      </rPr>
      <t xml:space="preserve"> (necesita generador) / </t>
    </r>
    <r>
      <rPr>
        <sz val="22"/>
        <color theme="2" tint="-0.499984740745262"/>
        <rFont val="Arial"/>
        <family val="2"/>
      </rPr>
      <t>Reverse cycle aircond. in hulls (4 cabins version) 230V/50 Hz  (needs generator)</t>
    </r>
  </si>
  <si>
    <r>
      <t xml:space="preserve">Climatización reversible en cascos para versión </t>
    </r>
    <r>
      <rPr>
        <b/>
        <sz val="22"/>
        <rFont val="Arial"/>
        <family val="2"/>
      </rPr>
      <t xml:space="preserve">3 cabinas 120V/60Hz </t>
    </r>
    <r>
      <rPr>
        <sz val="22"/>
        <rFont val="Arial"/>
        <family val="2"/>
      </rPr>
      <t xml:space="preserve">(necesita generador) / </t>
    </r>
    <r>
      <rPr>
        <sz val="22"/>
        <color theme="2" tint="-0.499984740745262"/>
        <rFont val="Arial"/>
        <family val="2"/>
      </rPr>
      <t>Reverse cycle aircond. in hulls (3 cabins version) 120V/60 Hz (needs generator)</t>
    </r>
  </si>
  <si>
    <r>
      <t xml:space="preserve">Climatización reversible en cascos para versión </t>
    </r>
    <r>
      <rPr>
        <b/>
        <sz val="22"/>
        <rFont val="Arial"/>
        <family val="2"/>
      </rPr>
      <t xml:space="preserve">4 cabinas 120V/60Hz </t>
    </r>
    <r>
      <rPr>
        <sz val="22"/>
        <rFont val="Arial"/>
        <family val="2"/>
      </rPr>
      <t xml:space="preserve">(neesita generador) / </t>
    </r>
    <r>
      <rPr>
        <sz val="22"/>
        <color theme="2" tint="-0.499984740745262"/>
        <rFont val="Arial"/>
        <family val="2"/>
      </rPr>
      <t>Reverse cycle aircond. in hulls (4 cabins version) 120V/60 Hz (needs generator)</t>
    </r>
  </si>
  <si>
    <r>
      <t xml:space="preserve">Desalinizadora bajo consumo </t>
    </r>
    <r>
      <rPr>
        <b/>
        <sz val="22"/>
        <color rgb="FF000000"/>
        <rFont val="Arial"/>
        <family val="2"/>
      </rPr>
      <t>12V 65L/H</t>
    </r>
    <r>
      <rPr>
        <sz val="22"/>
        <color indexed="8"/>
        <rFont val="Arial"/>
        <family val="2"/>
      </rPr>
      <t xml:space="preserve"> (paneles solares recomendados) / </t>
    </r>
    <r>
      <rPr>
        <sz val="22"/>
        <color theme="1" tint="0.499984740745262"/>
        <rFont val="Arial"/>
        <family val="2"/>
      </rPr>
      <t xml:space="preserve">Low consumption </t>
    </r>
    <r>
      <rPr>
        <b/>
        <sz val="22"/>
        <color theme="1" tint="0.499984740745262"/>
        <rFont val="Arial"/>
        <family val="2"/>
      </rPr>
      <t>12V 65L/H</t>
    </r>
    <r>
      <rPr>
        <sz val="22"/>
        <color theme="1" tint="0.499984740745262"/>
        <rFont val="Arial"/>
        <family val="2"/>
      </rPr>
      <t xml:space="preserve"> watermaker (solar panels recommended)</t>
    </r>
  </si>
  <si>
    <r>
      <t xml:space="preserve">Bar integrado en la mesa del salón con plato reversible (incluido en el pack Elegance) / </t>
    </r>
    <r>
      <rPr>
        <sz val="22"/>
        <color theme="2" tint="-0.499984740745262"/>
        <rFont val="Arial"/>
        <family val="2"/>
      </rPr>
      <t xml:space="preserve">Bar integrated in salon table with reversible tray (already included in Elegance pack) </t>
    </r>
  </si>
  <si>
    <r>
      <t xml:space="preserve">Mesa de salón convertible en litera doble (colchoneta incluida) (incompatible con mesa del salón convertible)/ </t>
    </r>
    <r>
      <rPr>
        <sz val="22"/>
        <color theme="1" tint="0.499984740745262"/>
        <rFont val="Arial"/>
        <family val="2"/>
      </rPr>
      <t>Convertible saloon table for double berth  (cushions included)</t>
    </r>
    <r>
      <rPr>
        <sz val="22"/>
        <rFont val="Arial"/>
        <family val="2"/>
      </rPr>
      <t xml:space="preserve"> </t>
    </r>
    <r>
      <rPr>
        <sz val="22"/>
        <color theme="2" tint="-0.499984740745262"/>
        <rFont val="Arial"/>
        <family val="2"/>
      </rPr>
      <t xml:space="preserve">(incompatible with convertible salon table) </t>
    </r>
  </si>
  <si>
    <r>
      <t xml:space="preserve">Transporte astillero a Cap Bon (Tunez), arboladura y botadura, incluyendo fondeo principal con ancla de 20Kg y 70m de cadena de 10mm, pata de gallo, 6 defensas y 4 cabos de amarre, un transfer desde aeropuerto de la tripulación, un día de entrega (precio neto), herramientas, configuración MMSI / </t>
    </r>
    <r>
      <rPr>
        <sz val="22"/>
        <color theme="1" tint="0.499984740745262"/>
        <rFont val="Arial"/>
        <family val="2"/>
      </rPr>
      <t>Trucking from the shipyard to Cap Bon (Tunisia), commissioning, anchor set 20kg and 70 ml Ø10 chain, anchor bridle, 6 fenders and 4 moorings, one transfer from the airport, one day hand over (net price), toolkit, MMSI configuration</t>
    </r>
  </si>
  <si>
    <t>Confirmación pedido hasta 20%</t>
  </si>
  <si>
    <t>BALI CATSMART</t>
  </si>
  <si>
    <r>
      <t xml:space="preserve">BALI Catsmart equipado con 2 x 19CV Yanmar / </t>
    </r>
    <r>
      <rPr>
        <b/>
        <i/>
        <sz val="20"/>
        <color theme="1" tint="0.499984740745262"/>
        <rFont val="Arial"/>
        <family val="2"/>
      </rPr>
      <t>BALI Catsmart equipped with 2x19 hp Yanmar engines</t>
    </r>
  </si>
  <si>
    <r>
      <t xml:space="preserve">2 cabinas - 2 bañs / </t>
    </r>
    <r>
      <rPr>
        <b/>
        <sz val="22"/>
        <color theme="2" tint="-0.499984740745262"/>
        <rFont val="Arial"/>
        <family val="2"/>
      </rPr>
      <t>2 cabins - 2 heads version</t>
    </r>
  </si>
  <si>
    <r>
      <t xml:space="preserve">Pack ecológico incl. filtro purificador de agua dulce / </t>
    </r>
    <r>
      <rPr>
        <sz val="22"/>
        <color theme="2" tint="-0.499984740745262"/>
        <rFont val="Arial"/>
        <family val="2"/>
      </rPr>
      <t>Ecological pack including fre</t>
    </r>
    <r>
      <rPr>
        <sz val="22"/>
        <color theme="1" tint="0.499984740745262"/>
        <rFont val="Arial"/>
        <family val="2"/>
      </rPr>
      <t>shwater purifying filter</t>
    </r>
  </si>
  <si>
    <r>
      <t xml:space="preserve">Luces de cortesía en bañera y salón / </t>
    </r>
    <r>
      <rPr>
        <sz val="22"/>
        <color theme="2" tint="-0.499984740745262"/>
        <rFont val="Arial"/>
        <family val="2"/>
      </rPr>
      <t>Cockpit/saloon courtesy lighting</t>
    </r>
  </si>
  <si>
    <r>
      <t xml:space="preserve">Nevera-congelador de 244L / </t>
    </r>
    <r>
      <rPr>
        <sz val="22"/>
        <color theme="0" tint="-0.499984740745262"/>
        <rFont val="Arial"/>
        <family val="2"/>
      </rPr>
      <t xml:space="preserve">Fridge freezer 244L </t>
    </r>
  </si>
  <si>
    <r>
      <t xml:space="preserve">Depósito suplementario de agua dulce de 300L para una capacidad total de 660L / </t>
    </r>
    <r>
      <rPr>
        <sz val="22"/>
        <color theme="1" tint="0.499984740745262"/>
        <rFont val="Arial"/>
        <family val="2"/>
      </rPr>
      <t>Extra Fresh water tank of 300L for a total capacity of 660L</t>
    </r>
  </si>
  <si>
    <r>
      <t xml:space="preserve">Depósito suplementario de gasoil de 200L (capcidad total 400L) / </t>
    </r>
    <r>
      <rPr>
        <sz val="22"/>
        <color theme="2" tint="-0.499984740745262"/>
        <rFont val="Arial"/>
        <family val="2"/>
      </rPr>
      <t>Extra Gasoil tank of 200L (for a total capacity of 400L)</t>
    </r>
  </si>
  <si>
    <r>
      <t xml:space="preserve">Código 0 de 53m² con cable anti-torsión y corte triradial / </t>
    </r>
    <r>
      <rPr>
        <sz val="22"/>
        <color theme="1" tint="0.499984740745262"/>
        <rFont val="Arial"/>
        <family val="2"/>
      </rPr>
      <t xml:space="preserve">Triradial Code 0 (53m²) with non-rotation cable </t>
    </r>
  </si>
  <si>
    <r>
      <t xml:space="preserve">Genova (a sustituir el Foque) / </t>
    </r>
    <r>
      <rPr>
        <sz val="22"/>
        <color theme="2" tint="-0.499984740745262"/>
        <rFont val="Arial"/>
        <family val="2"/>
      </rPr>
      <t>Overlapping Genoa (to replace the solent)</t>
    </r>
  </si>
  <si>
    <r>
      <t xml:space="preserve">Contador de cadena en timoneria / </t>
    </r>
    <r>
      <rPr>
        <sz val="22"/>
        <color theme="2" tint="-0.499984740745262"/>
        <rFont val="Arial"/>
        <family val="2"/>
      </rPr>
      <t>C</t>
    </r>
    <r>
      <rPr>
        <sz val="22"/>
        <color theme="0" tint="-0.499984740745262"/>
        <rFont val="Arial"/>
        <family val="2"/>
      </rPr>
      <t>hain</t>
    </r>
    <r>
      <rPr>
        <sz val="22"/>
        <color theme="1" tint="0.499984740745262"/>
        <rFont val="Arial"/>
        <family val="2"/>
      </rPr>
      <t xml:space="preserve"> counter at helmstation</t>
    </r>
  </si>
  <si>
    <r>
      <t>Climatización reversible en cascos para versión</t>
    </r>
    <r>
      <rPr>
        <b/>
        <sz val="22"/>
        <rFont val="Arial"/>
        <family val="2"/>
      </rPr>
      <t xml:space="preserve"> 2 cabinas 120V/60Hz </t>
    </r>
    <r>
      <rPr>
        <sz val="22"/>
        <rFont val="Arial"/>
        <family val="2"/>
      </rPr>
      <t xml:space="preserve">(necesita generador) / </t>
    </r>
    <r>
      <rPr>
        <sz val="22"/>
        <color theme="2" tint="-0.499984740745262"/>
        <rFont val="Arial"/>
        <family val="2"/>
      </rPr>
      <t>Reverse cycle aircond. in hulls (2 cabins version) 120V/60 Hz (needs generator)</t>
    </r>
  </si>
  <si>
    <r>
      <t>Climatización reversible en cascos para versión</t>
    </r>
    <r>
      <rPr>
        <b/>
        <sz val="22"/>
        <rFont val="Arial"/>
        <family val="2"/>
      </rPr>
      <t xml:space="preserve"> 2 cabinas 230V/50Hz</t>
    </r>
    <r>
      <rPr>
        <sz val="22"/>
        <rFont val="Arial"/>
        <family val="2"/>
      </rPr>
      <t xml:space="preserve"> (necesita generador) / </t>
    </r>
    <r>
      <rPr>
        <sz val="22"/>
        <color theme="2" tint="-0.499984740745262"/>
        <rFont val="Arial"/>
        <family val="2"/>
      </rPr>
      <t>Reverse cycle aircond. in hulls (2 cabins version) 230V/50 Hz (needs generator)</t>
    </r>
  </si>
  <si>
    <r>
      <t xml:space="preserve">Cortinas para versión 2 cabinas (color: crudo) / </t>
    </r>
    <r>
      <rPr>
        <sz val="22"/>
        <color theme="1" tint="0.499984740745262"/>
        <rFont val="Arial"/>
        <family val="2"/>
      </rPr>
      <t>Blackout curtains 2</t>
    </r>
    <r>
      <rPr>
        <b/>
        <sz val="22"/>
        <color theme="1" tint="0.499984740745262"/>
        <rFont val="Arial"/>
        <family val="2"/>
      </rPr>
      <t xml:space="preserve"> cabins version</t>
    </r>
    <r>
      <rPr>
        <sz val="22"/>
        <color theme="1" tint="0.499984740745262"/>
        <rFont val="Arial"/>
        <family val="2"/>
      </rPr>
      <t xml:space="preserve"> (colour : ecru)</t>
    </r>
  </si>
  <si>
    <r>
      <t xml:space="preserve">Mosquiteras para portillos para versión 2 cabinas / </t>
    </r>
    <r>
      <rPr>
        <sz val="22"/>
        <color theme="1" tint="0.499984740745262"/>
        <rFont val="Arial"/>
        <family val="2"/>
      </rPr>
      <t>Mosquito screens for portholes in cabins 2</t>
    </r>
    <r>
      <rPr>
        <b/>
        <sz val="22"/>
        <color theme="1" tint="0.499984740745262"/>
        <rFont val="Arial"/>
        <family val="2"/>
      </rPr>
      <t xml:space="preserve"> cabins version</t>
    </r>
  </si>
  <si>
    <r>
      <rPr>
        <b/>
        <sz val="22"/>
        <color rgb="FF000000"/>
        <rFont val="Arial"/>
        <family val="2"/>
      </rPr>
      <t>Acomodación</t>
    </r>
    <r>
      <rPr>
        <sz val="22"/>
        <color rgb="FF000000"/>
        <rFont val="Arial"/>
        <family val="2"/>
      </rPr>
      <t xml:space="preserve"> de la punta de </t>
    </r>
    <r>
      <rPr>
        <b/>
        <sz val="22"/>
        <color rgb="FF000000"/>
        <rFont val="Arial"/>
        <family val="2"/>
      </rPr>
      <t xml:space="preserve">proa/babor </t>
    </r>
    <r>
      <rPr>
        <sz val="22"/>
        <color rgb="FF000000"/>
        <rFont val="Arial"/>
        <family val="2"/>
      </rPr>
      <t>(colchoneta, portillo, luz de lectura, USB)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>Portside</t>
    </r>
    <r>
      <rPr>
        <sz val="22"/>
        <color theme="1" tint="0.499984740745262"/>
        <rFont val="Arial"/>
        <family val="2"/>
      </rPr>
      <t xml:space="preserve"> forepeak layout </t>
    </r>
    <r>
      <rPr>
        <sz val="22"/>
        <color theme="2" tint="-0.499984740745262"/>
        <rFont val="Arial"/>
        <family val="2"/>
      </rPr>
      <t>(matress, porthole, reading light, USB outlet)</t>
    </r>
  </si>
  <si>
    <r>
      <rPr>
        <b/>
        <sz val="22"/>
        <color rgb="FF000000"/>
        <rFont val="Arial"/>
        <family val="2"/>
      </rPr>
      <t xml:space="preserve">Acomodación </t>
    </r>
    <r>
      <rPr>
        <sz val="22"/>
        <color rgb="FF000000"/>
        <rFont val="Arial"/>
        <family val="2"/>
      </rPr>
      <t>de la punta de</t>
    </r>
    <r>
      <rPr>
        <b/>
        <sz val="22"/>
        <color rgb="FF000000"/>
        <rFont val="Arial"/>
        <family val="2"/>
      </rPr>
      <t xml:space="preserve"> proa/estribor (</t>
    </r>
    <r>
      <rPr>
        <sz val="22"/>
        <color rgb="FF000000"/>
        <rFont val="Arial"/>
        <family val="2"/>
      </rPr>
      <t>colchoneta, portillo, luz de lectura, USB)</t>
    </r>
    <r>
      <rPr>
        <b/>
        <sz val="22"/>
        <color rgb="FF000000"/>
        <rFont val="Arial"/>
        <family val="2"/>
      </rPr>
      <t xml:space="preserve"> / </t>
    </r>
    <r>
      <rPr>
        <b/>
        <sz val="22"/>
        <color theme="1" tint="0.499984740745262"/>
        <rFont val="Arial"/>
        <family val="2"/>
      </rPr>
      <t>Starboard</t>
    </r>
    <r>
      <rPr>
        <sz val="22"/>
        <color theme="1" tint="0.499984740745262"/>
        <rFont val="Arial"/>
        <family val="2"/>
      </rPr>
      <t xml:space="preserve"> forepeak layout </t>
    </r>
    <r>
      <rPr>
        <sz val="22"/>
        <color theme="2" tint="-0.499984740745262"/>
        <rFont val="Arial"/>
        <family val="2"/>
      </rPr>
      <t>(matress, porthole, reading light, USB outlet)</t>
    </r>
  </si>
  <si>
    <r>
      <t>Mesa para la bañera de proa /</t>
    </r>
    <r>
      <rPr>
        <sz val="22"/>
        <color theme="1" tint="0.499984740745262"/>
        <rFont val="Arial"/>
        <family val="2"/>
      </rPr>
      <t xml:space="preserve"> Table for forward cockpit</t>
    </r>
  </si>
  <si>
    <r>
      <t>Toldo de sol para bañera de proa /</t>
    </r>
    <r>
      <rPr>
        <sz val="22"/>
        <color theme="1" tint="0.499984740745262"/>
        <rFont val="Arial"/>
        <family val="2"/>
      </rPr>
      <t xml:space="preserve"> Sun awning for forward cockpit</t>
    </r>
  </si>
  <si>
    <r>
      <t xml:space="preserve">Protección solar exterior de roof en batyline color negro / </t>
    </r>
    <r>
      <rPr>
        <sz val="22"/>
        <color theme="1" tint="0.499984740745262"/>
        <rFont val="Arial"/>
        <family val="2"/>
      </rPr>
      <t>External roof curtains for sun protection of the saloon (Black Batyline fabric)</t>
    </r>
  </si>
  <si>
    <r>
      <t xml:space="preserve">2 sets de funda de cónsola para la protección de los instrumentos / 2 </t>
    </r>
    <r>
      <rPr>
        <sz val="22"/>
        <color theme="1" tint="0.499984740745262"/>
        <rFont val="Arial"/>
        <family val="2"/>
      </rPr>
      <t>Sets of protection for steering console</t>
    </r>
  </si>
  <si>
    <r>
      <t xml:space="preserve">Pack 2 electrónica Raymarine, incluyendo: Pack 1 + combinado VHF RAY MIC en timonería, AIS emisor-receptor, pantalla plotter táctil AXIOM de 9" en timoneria / </t>
    </r>
    <r>
      <rPr>
        <sz val="22"/>
        <color theme="1" tint="0.499984740745262"/>
        <rFont val="Arial"/>
        <family val="2"/>
      </rPr>
      <t xml:space="preserve">Raymarine Electronic Pack 2 including : Pack 1 + VHF RAY MIC at steering station , AIS receiver transmitter, full touch screen AXIOM 9" at steering station </t>
    </r>
  </si>
  <si>
    <r>
      <t>2x Compás hemisferio sur /</t>
    </r>
    <r>
      <rPr>
        <sz val="22"/>
        <color theme="2" tint="-0.499984740745262"/>
        <rFont val="Arial"/>
        <family val="2"/>
      </rPr>
      <t xml:space="preserve"> 2x </t>
    </r>
    <r>
      <rPr>
        <sz val="22"/>
        <color theme="1" tint="0.499984740745262"/>
        <rFont val="Arial"/>
        <family val="2"/>
      </rPr>
      <t>Southern hemisphere compass</t>
    </r>
  </si>
  <si>
    <t>T2L fees</t>
  </si>
  <si>
    <t>Tarifa C-2023 (válida hasta         )</t>
  </si>
  <si>
    <r>
      <t xml:space="preserve">Winch manual para escota de mayor, enrollador foque y pescantes / </t>
    </r>
    <r>
      <rPr>
        <sz val="22"/>
        <color theme="1" tint="0.499984740745262"/>
        <rFont val="Arial"/>
        <family val="2"/>
      </rPr>
      <t>Manuall winch for mainsail halyard, furler line and davit handling</t>
    </r>
  </si>
  <si>
    <t>Facturación directa astillero / Shipyard invoice</t>
  </si>
  <si>
    <r>
      <t xml:space="preserve">4 cabinas - 2 baños / </t>
    </r>
    <r>
      <rPr>
        <b/>
        <sz val="22"/>
        <color theme="1" tint="0.499984740745262"/>
        <rFont val="Arial"/>
        <family val="2"/>
      </rPr>
      <t>4 cabins - 4 heads version</t>
    </r>
  </si>
  <si>
    <r>
      <t>3 cabinas - 2 baños /</t>
    </r>
    <r>
      <rPr>
        <b/>
        <sz val="22"/>
        <color theme="1" tint="0.499984740745262"/>
        <rFont val="Arial"/>
        <family val="2"/>
      </rPr>
      <t xml:space="preserve"> 3 cabins - 3 heads version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</si>
</sst>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;\-#,##0\ &quot;€&quot;;;@"/>
    <numFmt numFmtId="165" formatCode="_-* #,##0.00\ _€_-;\-* #,##0.00\ _€_-;_-* &quot;-&quot;??\ _€_-;_-@_-"/>
    <numFmt numFmtId="166" formatCode="#,##0\ &quot;€&quot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8"/>
      <color theme="1"/>
      <name val="Calibri"/>
      <family val="2"/>
      <scheme val="minor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b/>
      <sz val="22"/>
      <color rgb="FF000000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6"/>
      <color theme="1"/>
      <name val="Arial"/>
      <family val="2"/>
    </font>
    <font>
      <b/>
      <sz val="26"/>
      <color indexed="8"/>
      <name val="Arial"/>
      <family val="2"/>
    </font>
    <font>
      <sz val="22"/>
      <color theme="1"/>
      <name val="Arial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4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rgb="FFFF000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0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rgb="FFFF0000"/>
      <name val="Arial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  <scheme val="minor"/>
    </font>
    <font>
      <b/>
      <i/>
      <sz val="20"/>
      <color indexed="8"/>
      <name val="Arial"/>
      <family val="2"/>
    </font>
    <font>
      <b/>
      <sz val="22"/>
      <name val="Arial"/>
      <family val="2"/>
    </font>
    <font>
      <sz val="22"/>
      <color rgb="FF000000"/>
      <name val="Arial"/>
      <family val="2"/>
    </font>
    <font>
      <b/>
      <i/>
      <sz val="20"/>
      <color theme="1" tint="0.499984740745262"/>
      <name val="Arial"/>
      <family val="2"/>
    </font>
    <font>
      <b/>
      <sz val="22"/>
      <color theme="1" tint="0.499984740745262"/>
      <name val="Arial"/>
      <family val="2"/>
    </font>
    <font>
      <sz val="22"/>
      <color theme="1" tint="0.499984740745262"/>
      <name val="Arial"/>
      <family val="2"/>
    </font>
    <font>
      <b/>
      <sz val="26"/>
      <color theme="1" tint="0.499984740745262"/>
      <name val="Arial"/>
      <family val="2"/>
    </font>
    <font>
      <b/>
      <sz val="28"/>
      <color theme="1" tint="0.499984740745262"/>
      <name val="Arial"/>
      <family val="2"/>
    </font>
    <font>
      <b/>
      <sz val="24"/>
      <color theme="1" tint="0.499984740745262"/>
      <name val="Arial"/>
      <family val="2"/>
    </font>
    <font>
      <sz val="22"/>
      <color theme="2" tint="-0.249977111117893"/>
      <name val="Arial"/>
      <family val="2"/>
    </font>
    <font>
      <sz val="22"/>
      <color theme="0" tint="-0.499984740745262"/>
      <name val="Arial"/>
      <family val="2"/>
    </font>
    <font>
      <sz val="22"/>
      <color theme="2" tint="-0.499984740745262"/>
      <name val="Arial"/>
      <family val="2"/>
    </font>
    <font>
      <b/>
      <sz val="22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FF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2" borderId="0" xfId="0" applyFont="1" applyFill="1"/>
    <xf numFmtId="0" fontId="0" fillId="2" borderId="0" xfId="0" applyFill="1"/>
    <xf numFmtId="0" fontId="29" fillId="0" borderId="0" xfId="0" applyFont="1"/>
    <xf numFmtId="0" fontId="9" fillId="0" borderId="0" xfId="0" applyFont="1" applyAlignment="1">
      <alignment vertical="center"/>
    </xf>
    <xf numFmtId="0" fontId="15" fillId="2" borderId="0" xfId="0" applyFont="1" applyFill="1"/>
    <xf numFmtId="0" fontId="19" fillId="0" borderId="0" xfId="0" applyFont="1" applyAlignment="1">
      <alignment vertical="center"/>
    </xf>
    <xf numFmtId="0" fontId="23" fillId="0" borderId="0" xfId="0" applyFont="1"/>
    <xf numFmtId="0" fontId="20" fillId="0" borderId="0" xfId="0" applyFont="1"/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vertical="center"/>
    </xf>
    <xf numFmtId="0" fontId="17" fillId="0" borderId="0" xfId="0" applyFont="1" applyAlignment="1" applyProtection="1">
      <alignment vertical="center" wrapText="1"/>
      <protection locked="0"/>
    </xf>
    <xf numFmtId="0" fontId="30" fillId="0" borderId="0" xfId="0" applyFont="1"/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7" fillId="0" borderId="0" xfId="0" applyFont="1"/>
    <xf numFmtId="0" fontId="39" fillId="0" borderId="0" xfId="0" applyFont="1"/>
    <xf numFmtId="0" fontId="3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6" fontId="32" fillId="0" borderId="0" xfId="0" applyNumberFormat="1" applyFont="1" applyAlignment="1">
      <alignment horizontal="center" vertical="center"/>
    </xf>
    <xf numFmtId="0" fontId="6" fillId="0" borderId="0" xfId="0" applyFont="1"/>
    <xf numFmtId="0" fontId="34" fillId="0" borderId="0" xfId="0" applyFont="1"/>
    <xf numFmtId="0" fontId="15" fillId="0" borderId="0" xfId="0" applyFont="1"/>
    <xf numFmtId="0" fontId="35" fillId="0" borderId="0" xfId="0" applyFont="1"/>
    <xf numFmtId="166" fontId="5" fillId="0" borderId="0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Protection="1">
      <protection locked="0"/>
    </xf>
    <xf numFmtId="0" fontId="30" fillId="0" borderId="1" xfId="0" applyFont="1" applyBorder="1"/>
    <xf numFmtId="0" fontId="9" fillId="0" borderId="7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horizontal="center" vertical="center"/>
    </xf>
    <xf numFmtId="0" fontId="30" fillId="0" borderId="12" xfId="0" applyFont="1" applyBorder="1" applyProtection="1">
      <protection locked="0"/>
    </xf>
    <xf numFmtId="0" fontId="19" fillId="0" borderId="13" xfId="0" applyFont="1" applyBorder="1" applyAlignment="1">
      <alignment vertical="center" wrapText="1"/>
    </xf>
    <xf numFmtId="6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0" fontId="19" fillId="0" borderId="16" xfId="0" applyFont="1" applyBorder="1" applyAlignment="1">
      <alignment vertical="center" wrapText="1"/>
    </xf>
    <xf numFmtId="6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6" fontId="5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0" fillId="0" borderId="21" xfId="0" applyFont="1" applyBorder="1"/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1" fillId="0" borderId="22" xfId="0" applyFont="1" applyBorder="1" applyAlignment="1">
      <alignment horizontal="right" vertical="center"/>
    </xf>
    <xf numFmtId="9" fontId="24" fillId="0" borderId="22" xfId="1" applyFont="1" applyFill="1" applyBorder="1" applyAlignment="1" applyProtection="1">
      <alignment horizontal="center" vertical="center"/>
    </xf>
    <xf numFmtId="0" fontId="24" fillId="0" borderId="22" xfId="0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 vertical="center"/>
    </xf>
    <xf numFmtId="0" fontId="38" fillId="0" borderId="21" xfId="0" applyFont="1" applyBorder="1"/>
    <xf numFmtId="0" fontId="30" fillId="0" borderId="24" xfId="0" applyFont="1" applyBorder="1" applyProtection="1">
      <protection locked="0"/>
    </xf>
    <xf numFmtId="0" fontId="33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5" fillId="0" borderId="26" xfId="0" applyFont="1" applyBorder="1" applyAlignment="1" applyProtection="1">
      <alignment horizontal="center"/>
      <protection locked="0"/>
    </xf>
    <xf numFmtId="0" fontId="4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0" fillId="3" borderId="0" xfId="0" applyFont="1" applyFill="1"/>
    <xf numFmtId="0" fontId="27" fillId="3" borderId="0" xfId="0" applyFont="1" applyFill="1" applyAlignment="1">
      <alignment vertical="center"/>
    </xf>
    <xf numFmtId="0" fontId="30" fillId="3" borderId="1" xfId="0" applyFont="1" applyFill="1" applyBorder="1"/>
    <xf numFmtId="0" fontId="16" fillId="3" borderId="2" xfId="0" applyFont="1" applyFill="1" applyBorder="1" applyAlignment="1">
      <alignment horizontal="left" vertical="center"/>
    </xf>
    <xf numFmtId="0" fontId="30" fillId="0" borderId="2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0" fillId="0" borderId="30" xfId="0" applyFont="1" applyBorder="1"/>
    <xf numFmtId="0" fontId="4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30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66" fontId="13" fillId="0" borderId="0" xfId="2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right" vertical="center"/>
    </xf>
    <xf numFmtId="164" fontId="5" fillId="4" borderId="23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 vertical="center"/>
    </xf>
    <xf numFmtId="166" fontId="13" fillId="0" borderId="5" xfId="2" applyNumberFormat="1" applyFont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0" fontId="30" fillId="5" borderId="11" xfId="0" applyFont="1" applyFill="1" applyBorder="1" applyProtection="1">
      <protection locked="0"/>
    </xf>
    <xf numFmtId="0" fontId="25" fillId="5" borderId="18" xfId="0" applyFont="1" applyFill="1" applyBorder="1" applyAlignment="1">
      <alignment vertical="center"/>
    </xf>
    <xf numFmtId="0" fontId="25" fillId="5" borderId="20" xfId="0" applyFont="1" applyFill="1" applyBorder="1" applyAlignment="1">
      <alignment vertical="center"/>
    </xf>
    <xf numFmtId="6" fontId="5" fillId="5" borderId="20" xfId="0" applyNumberFormat="1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0" fontId="35" fillId="5" borderId="0" xfId="0" applyFont="1" applyFill="1"/>
    <xf numFmtId="166" fontId="5" fillId="5" borderId="0" xfId="2" applyNumberFormat="1" applyFont="1" applyFill="1" applyBorder="1" applyAlignment="1">
      <alignment horizontal="center" vertical="center"/>
    </xf>
    <xf numFmtId="0" fontId="23" fillId="5" borderId="0" xfId="0" applyFont="1" applyFill="1"/>
    <xf numFmtId="0" fontId="30" fillId="5" borderId="27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29" fillId="5" borderId="0" xfId="0" applyFont="1" applyFill="1"/>
    <xf numFmtId="0" fontId="0" fillId="5" borderId="0" xfId="0" applyFill="1"/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166" fontId="13" fillId="0" borderId="0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166" fontId="13" fillId="0" borderId="16" xfId="2" applyNumberFormat="1" applyFont="1" applyBorder="1" applyAlignment="1">
      <alignment horizontal="center" vertical="center"/>
    </xf>
    <xf numFmtId="166" fontId="13" fillId="0" borderId="17" xfId="2" applyNumberFormat="1" applyFont="1" applyBorder="1" applyAlignment="1">
      <alignment horizontal="center" vertical="center"/>
    </xf>
    <xf numFmtId="0" fontId="4" fillId="5" borderId="0" xfId="0" applyFont="1" applyFill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5" xfId="2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3">
    <cellStyle name="Milliers 2" xfId="2" xr:uid="{45B43DB8-4C4B-4E8F-A98C-4B7480532CFD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6826250</xdr:colOff>
      <xdr:row>2</xdr:row>
      <xdr:rowOff>0</xdr:rowOff>
    </xdr:from>
    <xdr:to>
      <xdr:col>2</xdr:col>
      <xdr:colOff>13195969</xdr:colOff>
      <xdr:row>7</xdr:row>
      <xdr:rowOff>152138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A13541-F5F1-DB4D-B383-51258811E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0" y="952500"/>
          <a:ext cx="6369719" cy="182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20EA-0436-450D-B698-2D4E7C12C255}">
  <sheetPr>
    <pageSetUpPr fitToPage="1"/>
  </sheetPr>
  <dimension ref="A1:AB170"/>
  <sheetViews>
    <sheetView tabSelected="1" view="pageBreakPreview" zoomScale="45" zoomScaleNormal="55" zoomScaleSheetLayoutView="45" workbookViewId="0">
      <pane ySplit="1" topLeftCell="A2" activePane="bottomLeft" state="frozen"/>
      <selection pane="bottomLeft" activeCell="A52" sqref="A52"/>
    </sheetView>
  </sheetViews>
  <sheetFormatPr baseColWidth="10" defaultColWidth="11.5" defaultRowHeight="49.5" customHeight="1" outlineLevelRow="1"/>
  <cols>
    <col min="1" max="1" width="6.1640625" style="29" customWidth="1"/>
    <col min="2" max="2" width="219.6640625" style="9" hidden="1" customWidth="1"/>
    <col min="3" max="3" width="245.6640625" style="9" customWidth="1"/>
    <col min="4" max="4" width="22.83203125" style="23" customWidth="1"/>
    <col min="5" max="5" width="39.5" style="20" customWidth="1"/>
    <col min="6" max="10" width="11.5" style="15"/>
  </cols>
  <sheetData>
    <row r="1" spans="1:28" s="13" customFormat="1" ht="49.5" customHeight="1">
      <c r="A1" s="94"/>
      <c r="B1" s="95" t="s">
        <v>91</v>
      </c>
      <c r="C1" s="117" t="s">
        <v>280</v>
      </c>
      <c r="D1" s="118"/>
      <c r="E1" s="119"/>
      <c r="F1" s="15"/>
      <c r="G1" s="15"/>
      <c r="H1" s="15"/>
      <c r="I1" s="15"/>
      <c r="J1" s="1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4" customFormat="1" ht="27.75" customHeight="1">
      <c r="A2" s="94"/>
      <c r="B2" s="106" t="s">
        <v>0</v>
      </c>
      <c r="C2" s="120" t="s">
        <v>132</v>
      </c>
      <c r="D2" s="144"/>
      <c r="E2" s="144"/>
      <c r="F2" s="15"/>
      <c r="G2" s="15"/>
      <c r="H2" s="15"/>
      <c r="I2" s="15"/>
      <c r="J2" s="1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4" customFormat="1" ht="27.75" customHeight="1">
      <c r="A3" s="94"/>
      <c r="B3" s="106" t="s">
        <v>1</v>
      </c>
      <c r="C3" s="120" t="s">
        <v>133</v>
      </c>
      <c r="D3" s="144"/>
      <c r="E3" s="144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4" customFormat="1" ht="27.75" customHeight="1">
      <c r="A4" s="94"/>
      <c r="B4" s="106" t="s">
        <v>2</v>
      </c>
      <c r="C4" s="120" t="s">
        <v>133</v>
      </c>
      <c r="D4" s="144"/>
      <c r="E4" s="144"/>
      <c r="F4" s="15"/>
      <c r="G4" s="15"/>
      <c r="H4" s="15"/>
      <c r="I4" s="15"/>
      <c r="J4" s="1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14" customFormat="1" ht="27.75" customHeight="1">
      <c r="A5" s="94"/>
      <c r="B5" s="106" t="s">
        <v>3</v>
      </c>
      <c r="C5" s="120" t="s">
        <v>133</v>
      </c>
      <c r="D5" s="144"/>
      <c r="E5" s="144"/>
      <c r="F5" s="15"/>
      <c r="G5" s="15"/>
      <c r="H5" s="15"/>
      <c r="I5" s="15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4" customFormat="1" ht="27.75" customHeight="1">
      <c r="A6" s="94"/>
      <c r="B6" s="106" t="s">
        <v>131</v>
      </c>
      <c r="C6" s="120" t="s">
        <v>133</v>
      </c>
      <c r="D6" s="144"/>
      <c r="E6" s="144"/>
      <c r="F6" s="15"/>
      <c r="G6" s="15"/>
      <c r="H6" s="15"/>
      <c r="I6" s="15"/>
      <c r="J6" s="1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4" customFormat="1" ht="27.75" customHeight="1">
      <c r="A7" s="94"/>
      <c r="B7" s="106" t="s">
        <v>84</v>
      </c>
      <c r="C7" s="120" t="s">
        <v>134</v>
      </c>
      <c r="D7" s="144"/>
      <c r="E7" s="144"/>
      <c r="F7" s="15"/>
      <c r="G7" s="15"/>
      <c r="H7" s="15"/>
      <c r="I7" s="15"/>
      <c r="J7" s="1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4" customFormat="1" ht="27.75" customHeight="1">
      <c r="A8" s="94"/>
      <c r="B8" s="106" t="s">
        <v>4</v>
      </c>
      <c r="C8" s="120" t="s">
        <v>133</v>
      </c>
      <c r="D8" s="144"/>
      <c r="E8" s="144"/>
      <c r="F8" s="15"/>
      <c r="G8" s="15"/>
      <c r="H8" s="15"/>
      <c r="I8" s="15"/>
      <c r="J8" s="1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49.5" customHeight="1" thickBot="1">
      <c r="A9" s="25"/>
      <c r="B9" s="4"/>
      <c r="C9" s="4"/>
      <c r="D9" s="1"/>
      <c r="E9" s="1"/>
    </row>
    <row r="10" spans="1:28" ht="49.5" customHeight="1">
      <c r="A10" s="43"/>
      <c r="B10" s="92" t="s">
        <v>125</v>
      </c>
      <c r="C10" s="92" t="s">
        <v>257</v>
      </c>
      <c r="D10" s="149" t="s">
        <v>256</v>
      </c>
      <c r="E10" s="150"/>
    </row>
    <row r="11" spans="1:28" ht="49.5" customHeight="1" thickBot="1">
      <c r="A11" s="103"/>
      <c r="B11" s="104"/>
      <c r="C11" s="105"/>
      <c r="D11" s="121" t="s">
        <v>135</v>
      </c>
      <c r="E11" s="122" t="s">
        <v>136</v>
      </c>
    </row>
    <row r="12" spans="1:28" ht="49.5" customHeight="1" outlineLevel="1">
      <c r="A12" s="98">
        <v>1</v>
      </c>
      <c r="B12" s="99" t="s">
        <v>112</v>
      </c>
      <c r="C12" s="100" t="s">
        <v>283</v>
      </c>
      <c r="D12" s="101">
        <v>325450</v>
      </c>
      <c r="E12" s="102">
        <f>D12*A12</f>
        <v>325450</v>
      </c>
    </row>
    <row r="13" spans="1:28" ht="49.5" customHeight="1" thickBot="1">
      <c r="A13" s="47"/>
      <c r="B13" s="44" t="s">
        <v>113</v>
      </c>
      <c r="C13" s="93" t="s">
        <v>284</v>
      </c>
      <c r="D13" s="45">
        <v>324900</v>
      </c>
      <c r="E13" s="46">
        <f t="shared" ref="E13" si="0">D13*A13</f>
        <v>0</v>
      </c>
    </row>
    <row r="14" spans="1:28" ht="49.5" customHeight="1" thickBot="1">
      <c r="A14" s="47"/>
      <c r="C14" s="93" t="s">
        <v>258</v>
      </c>
      <c r="D14" s="45">
        <v>327600</v>
      </c>
      <c r="E14" s="46"/>
    </row>
    <row r="15" spans="1:28" ht="49.5" customHeight="1" outlineLevel="1" thickBot="1">
      <c r="A15" s="26"/>
      <c r="B15" s="16"/>
      <c r="C15" s="16"/>
      <c r="D15" s="3"/>
      <c r="E15" s="3">
        <f t="shared" ref="E15" si="1">D15*A15</f>
        <v>0</v>
      </c>
    </row>
    <row r="16" spans="1:28" s="17" customFormat="1" ht="49.5" customHeight="1">
      <c r="A16" s="96"/>
      <c r="B16" s="97" t="s">
        <v>5</v>
      </c>
      <c r="C16" s="116" t="s">
        <v>148</v>
      </c>
      <c r="D16" s="145" t="s">
        <v>47</v>
      </c>
      <c r="E16" s="146"/>
      <c r="F16" s="37"/>
      <c r="G16" s="37"/>
      <c r="H16" s="37"/>
      <c r="I16" s="37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10" s="31" customFormat="1" ht="49.5" customHeight="1">
      <c r="A17" s="48"/>
      <c r="B17" s="24" t="s">
        <v>98</v>
      </c>
      <c r="C17" s="24" t="s">
        <v>259</v>
      </c>
      <c r="D17" s="147" t="s">
        <v>6</v>
      </c>
      <c r="E17" s="148"/>
      <c r="F17" s="30"/>
      <c r="G17" s="30"/>
      <c r="H17" s="30"/>
      <c r="I17" s="30"/>
      <c r="J17" s="30"/>
    </row>
    <row r="18" spans="1:10" s="9" customFormat="1" ht="49.5" customHeight="1">
      <c r="A18" s="48"/>
      <c r="B18" s="18" t="s">
        <v>211</v>
      </c>
      <c r="C18" s="18" t="s">
        <v>212</v>
      </c>
      <c r="D18" s="140" t="s">
        <v>6</v>
      </c>
      <c r="E18" s="141"/>
      <c r="F18" s="23"/>
      <c r="G18" s="23"/>
      <c r="H18" s="23"/>
      <c r="I18" s="23"/>
      <c r="J18" s="23"/>
    </row>
    <row r="19" spans="1:10" s="9" customFormat="1" ht="49.5" customHeight="1">
      <c r="A19" s="48"/>
      <c r="B19" s="18" t="s">
        <v>7</v>
      </c>
      <c r="C19" s="18" t="s">
        <v>137</v>
      </c>
      <c r="D19" s="140" t="s">
        <v>6</v>
      </c>
      <c r="E19" s="141"/>
      <c r="F19" s="23"/>
      <c r="G19" s="23"/>
      <c r="H19" s="23"/>
      <c r="I19" s="23"/>
      <c r="J19" s="23"/>
    </row>
    <row r="20" spans="1:10" s="9" customFormat="1" ht="49.5" customHeight="1">
      <c r="A20" s="48"/>
      <c r="B20" s="18" t="s">
        <v>111</v>
      </c>
      <c r="C20" s="18" t="s">
        <v>220</v>
      </c>
      <c r="D20" s="140" t="s">
        <v>6</v>
      </c>
      <c r="E20" s="141"/>
      <c r="F20" s="23"/>
      <c r="G20" s="23"/>
      <c r="H20" s="23"/>
      <c r="I20" s="23"/>
      <c r="J20" s="23"/>
    </row>
    <row r="21" spans="1:10" s="9" customFormat="1" ht="49.5" customHeight="1">
      <c r="A21" s="48"/>
      <c r="B21" s="18" t="s">
        <v>62</v>
      </c>
      <c r="C21" s="18" t="s">
        <v>281</v>
      </c>
      <c r="D21" s="140" t="s">
        <v>6</v>
      </c>
      <c r="E21" s="141"/>
      <c r="F21" s="23"/>
      <c r="G21" s="23"/>
      <c r="H21" s="23"/>
      <c r="I21" s="23"/>
      <c r="J21" s="23"/>
    </row>
    <row r="22" spans="1:10" s="9" customFormat="1" ht="49.5" customHeight="1">
      <c r="A22" s="48"/>
      <c r="B22" s="18" t="s">
        <v>48</v>
      </c>
      <c r="C22" s="18" t="s">
        <v>138</v>
      </c>
      <c r="D22" s="140" t="s">
        <v>6</v>
      </c>
      <c r="E22" s="141"/>
      <c r="F22" s="23"/>
      <c r="G22" s="23"/>
      <c r="H22" s="23"/>
      <c r="I22" s="23"/>
      <c r="J22" s="23"/>
    </row>
    <row r="23" spans="1:10" s="9" customFormat="1" ht="49.5" customHeight="1">
      <c r="A23" s="48"/>
      <c r="B23" s="18" t="s">
        <v>49</v>
      </c>
      <c r="C23" s="18" t="s">
        <v>139</v>
      </c>
      <c r="D23" s="140" t="s">
        <v>6</v>
      </c>
      <c r="E23" s="141"/>
      <c r="F23" s="23"/>
      <c r="G23" s="23"/>
      <c r="H23" s="23"/>
      <c r="I23" s="23"/>
      <c r="J23" s="23"/>
    </row>
    <row r="24" spans="1:10" s="9" customFormat="1" ht="49.5" customHeight="1">
      <c r="A24" s="48"/>
      <c r="B24" s="18" t="s">
        <v>63</v>
      </c>
      <c r="C24" s="108" t="s">
        <v>221</v>
      </c>
      <c r="D24" s="140" t="s">
        <v>6</v>
      </c>
      <c r="E24" s="141"/>
      <c r="F24" s="23"/>
      <c r="G24" s="23"/>
      <c r="H24" s="23"/>
      <c r="I24" s="23"/>
      <c r="J24" s="23"/>
    </row>
    <row r="25" spans="1:10" s="9" customFormat="1" ht="49.5" customHeight="1">
      <c r="A25" s="48"/>
      <c r="B25" s="18" t="s">
        <v>64</v>
      </c>
      <c r="C25" s="18" t="s">
        <v>149</v>
      </c>
      <c r="D25" s="140" t="s">
        <v>6</v>
      </c>
      <c r="E25" s="141"/>
      <c r="F25" s="23"/>
      <c r="G25" s="23"/>
      <c r="H25" s="23"/>
      <c r="I25" s="23"/>
      <c r="J25" s="23"/>
    </row>
    <row r="26" spans="1:10" s="9" customFormat="1" ht="49.5" customHeight="1">
      <c r="A26" s="49"/>
      <c r="B26" s="18" t="s">
        <v>50</v>
      </c>
      <c r="C26" s="18" t="s">
        <v>140</v>
      </c>
      <c r="D26" s="140" t="s">
        <v>6</v>
      </c>
      <c r="E26" s="141"/>
      <c r="F26" s="23"/>
      <c r="G26" s="23"/>
      <c r="H26" s="23"/>
      <c r="I26" s="23"/>
      <c r="J26" s="23"/>
    </row>
    <row r="27" spans="1:10" s="9" customFormat="1" ht="49.5" customHeight="1">
      <c r="A27" s="48"/>
      <c r="B27" s="16"/>
      <c r="C27" s="18" t="s">
        <v>260</v>
      </c>
      <c r="D27" s="140" t="s">
        <v>6</v>
      </c>
      <c r="E27" s="141"/>
      <c r="F27" s="111"/>
      <c r="G27" s="23"/>
      <c r="H27" s="23"/>
      <c r="I27" s="23"/>
      <c r="J27" s="23"/>
    </row>
    <row r="28" spans="1:10" s="9" customFormat="1" ht="49.5" customHeight="1">
      <c r="A28" s="48"/>
      <c r="B28" s="18" t="s">
        <v>213</v>
      </c>
      <c r="C28" s="18" t="s">
        <v>261</v>
      </c>
      <c r="D28" s="140" t="s">
        <v>6</v>
      </c>
      <c r="E28" s="141"/>
      <c r="F28" s="23"/>
      <c r="G28" s="23"/>
      <c r="H28" s="23"/>
      <c r="I28" s="23"/>
      <c r="J28" s="23"/>
    </row>
    <row r="29" spans="1:10" s="9" customFormat="1" ht="49.5" customHeight="1">
      <c r="A29" s="48"/>
      <c r="B29" s="18" t="s">
        <v>10</v>
      </c>
      <c r="C29" s="16" t="s">
        <v>141</v>
      </c>
      <c r="D29" s="140" t="s">
        <v>6</v>
      </c>
      <c r="E29" s="141"/>
      <c r="F29" s="23"/>
      <c r="G29" s="23"/>
      <c r="H29" s="23"/>
      <c r="I29" s="23"/>
      <c r="J29" s="23"/>
    </row>
    <row r="30" spans="1:10" s="9" customFormat="1" ht="49.5" customHeight="1">
      <c r="A30" s="48"/>
      <c r="B30" s="18" t="s">
        <v>65</v>
      </c>
      <c r="C30" s="16" t="s">
        <v>150</v>
      </c>
      <c r="D30" s="140" t="s">
        <v>6</v>
      </c>
      <c r="E30" s="141"/>
      <c r="F30" s="23"/>
      <c r="G30" s="23"/>
      <c r="H30" s="23"/>
      <c r="I30" s="23"/>
      <c r="J30" s="23"/>
    </row>
    <row r="31" spans="1:10" s="9" customFormat="1" ht="49.5" customHeight="1">
      <c r="A31" s="48"/>
      <c r="B31" s="18" t="s">
        <v>103</v>
      </c>
      <c r="C31" s="16" t="s">
        <v>151</v>
      </c>
      <c r="D31" s="140" t="s">
        <v>6</v>
      </c>
      <c r="E31" s="141"/>
      <c r="F31" s="23"/>
      <c r="G31" s="23"/>
      <c r="H31" s="23"/>
      <c r="I31" s="23"/>
      <c r="J31" s="23"/>
    </row>
    <row r="32" spans="1:10" s="9" customFormat="1" ht="49.5" customHeight="1">
      <c r="A32" s="48"/>
      <c r="B32" s="18" t="s">
        <v>66</v>
      </c>
      <c r="C32" s="16" t="s">
        <v>222</v>
      </c>
      <c r="D32" s="140" t="s">
        <v>6</v>
      </c>
      <c r="E32" s="141"/>
      <c r="F32" s="23"/>
      <c r="G32" s="23"/>
      <c r="H32" s="23"/>
      <c r="I32" s="23"/>
      <c r="J32" s="23"/>
    </row>
    <row r="33" spans="1:10" s="9" customFormat="1" ht="49.5" customHeight="1">
      <c r="A33" s="48"/>
      <c r="B33" s="18" t="s">
        <v>100</v>
      </c>
      <c r="C33" s="18" t="s">
        <v>144</v>
      </c>
      <c r="D33" s="140" t="s">
        <v>6</v>
      </c>
      <c r="E33" s="141"/>
      <c r="F33" s="23"/>
      <c r="G33" s="23"/>
      <c r="H33" s="23"/>
      <c r="I33" s="23"/>
      <c r="J33" s="23"/>
    </row>
    <row r="34" spans="1:10" s="9" customFormat="1" ht="49.5" customHeight="1">
      <c r="A34" s="48"/>
      <c r="B34" s="18" t="s">
        <v>11</v>
      </c>
      <c r="C34" s="109" t="s">
        <v>145</v>
      </c>
      <c r="D34" s="140" t="s">
        <v>6</v>
      </c>
      <c r="E34" s="141"/>
      <c r="F34" s="23"/>
      <c r="G34" s="23"/>
      <c r="H34" s="23"/>
      <c r="I34" s="23"/>
      <c r="J34" s="23"/>
    </row>
    <row r="35" spans="1:10" s="9" customFormat="1" ht="49.5" customHeight="1">
      <c r="A35" s="49"/>
      <c r="B35" s="18" t="s">
        <v>85</v>
      </c>
      <c r="C35" s="18" t="s">
        <v>146</v>
      </c>
      <c r="D35" s="140" t="s">
        <v>6</v>
      </c>
      <c r="E35" s="141"/>
      <c r="F35" s="23"/>
      <c r="G35" s="30"/>
      <c r="H35" s="23"/>
      <c r="I35" s="23"/>
      <c r="J35" s="23"/>
    </row>
    <row r="36" spans="1:10" s="9" customFormat="1" ht="49.5" customHeight="1">
      <c r="A36" s="48"/>
      <c r="B36" s="18" t="s">
        <v>9</v>
      </c>
      <c r="C36" s="18" t="s">
        <v>147</v>
      </c>
      <c r="D36" s="140" t="s">
        <v>6</v>
      </c>
      <c r="E36" s="141"/>
      <c r="F36" s="23"/>
      <c r="G36" s="23"/>
      <c r="H36" s="23"/>
      <c r="I36" s="23"/>
      <c r="J36" s="23"/>
    </row>
    <row r="37" spans="1:10" s="9" customFormat="1" ht="49.5" customHeight="1">
      <c r="A37" s="48"/>
      <c r="B37" s="18" t="s">
        <v>101</v>
      </c>
      <c r="C37" s="18" t="s">
        <v>262</v>
      </c>
      <c r="D37" s="140" t="s">
        <v>6</v>
      </c>
      <c r="E37" s="141"/>
      <c r="F37" s="23"/>
      <c r="G37" s="23"/>
      <c r="H37" s="23"/>
      <c r="I37" s="23"/>
      <c r="J37" s="23"/>
    </row>
    <row r="38" spans="1:10" s="9" customFormat="1" ht="49.5" customHeight="1">
      <c r="A38" s="48"/>
      <c r="B38" s="18"/>
      <c r="C38" s="18" t="s">
        <v>263</v>
      </c>
      <c r="D38" s="140" t="s">
        <v>6</v>
      </c>
      <c r="E38" s="141"/>
      <c r="F38" s="115"/>
      <c r="G38" s="23"/>
      <c r="H38" s="23"/>
      <c r="I38" s="23"/>
      <c r="J38" s="23"/>
    </row>
    <row r="39" spans="1:10" s="9" customFormat="1" ht="49.5" customHeight="1">
      <c r="A39" s="48"/>
      <c r="B39" s="16" t="s">
        <v>8</v>
      </c>
      <c r="C39" s="18" t="s">
        <v>206</v>
      </c>
      <c r="D39" s="140" t="s">
        <v>6</v>
      </c>
      <c r="E39" s="141"/>
      <c r="F39" s="23"/>
      <c r="G39" s="23"/>
      <c r="H39" s="23"/>
      <c r="I39" s="23"/>
      <c r="J39" s="23"/>
    </row>
    <row r="40" spans="1:10" s="9" customFormat="1" ht="49.5" customHeight="1">
      <c r="A40" s="48"/>
      <c r="B40" s="16" t="s">
        <v>104</v>
      </c>
      <c r="C40" s="2" t="s">
        <v>223</v>
      </c>
      <c r="D40" s="140" t="s">
        <v>6</v>
      </c>
      <c r="E40" s="141"/>
      <c r="F40" s="23"/>
      <c r="G40" s="23"/>
      <c r="H40" s="23"/>
      <c r="I40" s="23"/>
      <c r="J40" s="23"/>
    </row>
    <row r="41" spans="1:10" s="9" customFormat="1" ht="49.5" customHeight="1">
      <c r="A41" s="48"/>
      <c r="B41" s="16" t="s">
        <v>67</v>
      </c>
      <c r="C41" s="18" t="s">
        <v>142</v>
      </c>
      <c r="D41" s="140" t="s">
        <v>6</v>
      </c>
      <c r="E41" s="141"/>
      <c r="F41" s="23"/>
      <c r="G41" s="23"/>
      <c r="H41" s="23"/>
      <c r="I41" s="23"/>
      <c r="J41" s="23"/>
    </row>
    <row r="42" spans="1:10" s="9" customFormat="1" ht="49.5" customHeight="1">
      <c r="A42" s="48"/>
      <c r="B42" s="2" t="s">
        <v>68</v>
      </c>
      <c r="C42" s="2" t="s">
        <v>224</v>
      </c>
      <c r="D42" s="140" t="s">
        <v>6</v>
      </c>
      <c r="E42" s="141"/>
      <c r="F42" s="23"/>
      <c r="G42" s="23"/>
      <c r="H42" s="23"/>
      <c r="I42" s="23"/>
      <c r="J42" s="23"/>
    </row>
    <row r="43" spans="1:10" ht="59" customHeight="1">
      <c r="A43" s="107"/>
      <c r="B43" s="12" t="s">
        <v>78</v>
      </c>
      <c r="C43" s="12" t="s">
        <v>143</v>
      </c>
      <c r="D43" s="142" t="s">
        <v>6</v>
      </c>
      <c r="E43" s="143"/>
    </row>
    <row r="44" spans="1:10" s="33" customFormat="1" ht="49.5" customHeight="1" thickBot="1">
      <c r="A44" s="47">
        <v>1</v>
      </c>
      <c r="B44" s="50" t="s">
        <v>12</v>
      </c>
      <c r="C44" s="50" t="s">
        <v>13</v>
      </c>
      <c r="D44" s="51">
        <v>54500</v>
      </c>
      <c r="E44" s="46">
        <f t="shared" ref="E44" si="2">D44*A44</f>
        <v>54500</v>
      </c>
      <c r="F44" s="32"/>
      <c r="G44" s="32"/>
      <c r="H44" s="32"/>
      <c r="I44" s="32"/>
      <c r="J44" s="32"/>
    </row>
    <row r="45" spans="1:10" ht="49.5" customHeight="1" thickBot="1">
      <c r="A45" s="27"/>
      <c r="B45" s="7" t="s">
        <v>14</v>
      </c>
      <c r="C45" s="7" t="s">
        <v>152</v>
      </c>
      <c r="D45" s="6"/>
      <c r="E45" s="10"/>
    </row>
    <row r="46" spans="1:10" s="130" customFormat="1" ht="49.5" customHeight="1">
      <c r="A46" s="123"/>
      <c r="B46" s="124" t="s">
        <v>15</v>
      </c>
      <c r="C46" s="125" t="s">
        <v>15</v>
      </c>
      <c r="D46" s="126"/>
      <c r="E46" s="127">
        <f>D46*A46</f>
        <v>0</v>
      </c>
      <c r="F46" s="128"/>
      <c r="G46" s="129"/>
      <c r="H46" s="128"/>
      <c r="I46" s="128"/>
      <c r="J46" s="128"/>
    </row>
    <row r="47" spans="1:10" s="19" customFormat="1" ht="85" customHeight="1">
      <c r="A47" s="54"/>
      <c r="B47" s="55" t="s">
        <v>92</v>
      </c>
      <c r="C47" s="55" t="s">
        <v>239</v>
      </c>
      <c r="D47" s="56"/>
      <c r="E47" s="57"/>
      <c r="F47" s="39"/>
      <c r="G47" s="40"/>
      <c r="H47" s="39"/>
      <c r="I47" s="39"/>
      <c r="J47" s="39"/>
    </row>
    <row r="48" spans="1:10" s="19" customFormat="1" ht="116" customHeight="1">
      <c r="A48" s="58"/>
      <c r="B48" s="59" t="s">
        <v>93</v>
      </c>
      <c r="C48" s="59" t="s">
        <v>240</v>
      </c>
      <c r="D48" s="60"/>
      <c r="E48" s="61"/>
      <c r="F48" s="39"/>
      <c r="G48" s="40"/>
      <c r="H48" s="39"/>
      <c r="I48" s="39"/>
      <c r="J48" s="39"/>
    </row>
    <row r="49" spans="1:10" ht="49.5" customHeight="1" thickBot="1">
      <c r="A49" s="47"/>
      <c r="B49" s="52" t="s">
        <v>16</v>
      </c>
      <c r="C49" s="52" t="s">
        <v>17</v>
      </c>
      <c r="D49" s="53">
        <v>9780</v>
      </c>
      <c r="E49" s="46">
        <f t="shared" ref="E49" si="3">D49*A49</f>
        <v>0</v>
      </c>
    </row>
    <row r="50" spans="1:10" ht="49.5" customHeight="1" thickBot="1">
      <c r="A50" s="27"/>
      <c r="B50" s="8"/>
      <c r="C50" s="8"/>
      <c r="D50" s="6"/>
      <c r="E50" s="10"/>
    </row>
    <row r="51" spans="1:10" s="136" customFormat="1" ht="49.5" customHeight="1">
      <c r="A51" s="131" t="s">
        <v>18</v>
      </c>
      <c r="B51" s="132" t="s">
        <v>19</v>
      </c>
      <c r="C51" s="132" t="s">
        <v>153</v>
      </c>
      <c r="D51" s="133"/>
      <c r="E51" s="134"/>
      <c r="F51" s="135"/>
      <c r="G51" s="135"/>
      <c r="H51" s="135"/>
      <c r="I51" s="135"/>
      <c r="J51" s="135"/>
    </row>
    <row r="52" spans="1:10" ht="63" customHeight="1">
      <c r="A52" s="62"/>
      <c r="B52" s="72" t="s">
        <v>89</v>
      </c>
      <c r="C52" s="63" t="s">
        <v>154</v>
      </c>
      <c r="D52" s="139">
        <v>3310</v>
      </c>
      <c r="E52" s="65">
        <f t="shared" ref="E52:E63" si="4">D52*A52</f>
        <v>0</v>
      </c>
    </row>
    <row r="53" spans="1:10" ht="59" customHeight="1">
      <c r="A53" s="62"/>
      <c r="B53" s="63" t="s">
        <v>90</v>
      </c>
      <c r="C53" s="63" t="s">
        <v>225</v>
      </c>
      <c r="D53" s="64">
        <v>5450</v>
      </c>
      <c r="E53" s="65">
        <f t="shared" si="4"/>
        <v>0</v>
      </c>
    </row>
    <row r="54" spans="1:10" ht="49.5" hidden="1" customHeight="1">
      <c r="A54" s="62"/>
      <c r="B54" s="63" t="s">
        <v>86</v>
      </c>
      <c r="C54" s="63" t="s">
        <v>86</v>
      </c>
      <c r="D54" s="64">
        <v>490</v>
      </c>
      <c r="E54" s="65">
        <f t="shared" si="4"/>
        <v>0</v>
      </c>
    </row>
    <row r="55" spans="1:10" ht="49.5" customHeight="1" outlineLevel="1">
      <c r="A55" s="62"/>
      <c r="B55" s="63" t="s">
        <v>119</v>
      </c>
      <c r="C55" s="63" t="s">
        <v>264</v>
      </c>
      <c r="D55" s="64">
        <v>5710</v>
      </c>
      <c r="E55" s="65">
        <f t="shared" si="4"/>
        <v>0</v>
      </c>
    </row>
    <row r="56" spans="1:10" ht="49.5" customHeight="1" outlineLevel="1">
      <c r="A56" s="62"/>
      <c r="B56" s="63" t="s">
        <v>69</v>
      </c>
      <c r="C56" s="63" t="s">
        <v>241</v>
      </c>
      <c r="D56" s="64">
        <v>4730</v>
      </c>
      <c r="E56" s="65">
        <f t="shared" si="4"/>
        <v>0</v>
      </c>
    </row>
    <row r="57" spans="1:10" ht="49.5" customHeight="1">
      <c r="A57" s="62"/>
      <c r="B57" s="63" t="s">
        <v>128</v>
      </c>
      <c r="C57" s="63" t="s">
        <v>226</v>
      </c>
      <c r="D57" s="64">
        <v>2040</v>
      </c>
      <c r="E57" s="65">
        <f t="shared" si="4"/>
        <v>0</v>
      </c>
    </row>
    <row r="58" spans="1:10" ht="49.5" customHeight="1">
      <c r="A58" s="62"/>
      <c r="B58" s="63" t="s">
        <v>127</v>
      </c>
      <c r="C58" s="63" t="s">
        <v>227</v>
      </c>
      <c r="D58" s="64">
        <v>2380</v>
      </c>
      <c r="E58" s="65">
        <f t="shared" si="4"/>
        <v>0</v>
      </c>
    </row>
    <row r="59" spans="1:10" ht="49.5" customHeight="1">
      <c r="A59" s="62"/>
      <c r="B59" s="63"/>
      <c r="C59" s="63" t="s">
        <v>265</v>
      </c>
      <c r="D59" s="64">
        <v>4620</v>
      </c>
      <c r="E59" s="65">
        <f t="shared" si="4"/>
        <v>0</v>
      </c>
    </row>
    <row r="60" spans="1:10" ht="52.25" customHeight="1">
      <c r="A60" s="62"/>
      <c r="B60" s="63" t="s">
        <v>129</v>
      </c>
      <c r="C60" s="63" t="s">
        <v>242</v>
      </c>
      <c r="D60" s="64">
        <v>3920</v>
      </c>
      <c r="E60" s="65">
        <f t="shared" si="4"/>
        <v>0</v>
      </c>
    </row>
    <row r="61" spans="1:10" ht="55.25" customHeight="1">
      <c r="A61" s="62"/>
      <c r="B61" s="63" t="s">
        <v>130</v>
      </c>
      <c r="C61" s="63" t="s">
        <v>243</v>
      </c>
      <c r="D61" s="64">
        <v>1680</v>
      </c>
      <c r="E61" s="65">
        <f t="shared" si="4"/>
        <v>0</v>
      </c>
    </row>
    <row r="62" spans="1:10" ht="49.5" customHeight="1">
      <c r="A62" s="62"/>
      <c r="B62" s="63" t="s">
        <v>70</v>
      </c>
      <c r="C62" s="63" t="s">
        <v>155</v>
      </c>
      <c r="D62" s="64">
        <v>1290</v>
      </c>
      <c r="E62" s="65">
        <f t="shared" si="4"/>
        <v>0</v>
      </c>
    </row>
    <row r="63" spans="1:10" ht="49.5" customHeight="1" thickBot="1">
      <c r="A63" s="66"/>
      <c r="B63" s="67" t="s">
        <v>20</v>
      </c>
      <c r="C63" s="67" t="s">
        <v>156</v>
      </c>
      <c r="D63" s="68">
        <v>1590</v>
      </c>
      <c r="E63" s="69">
        <f t="shared" si="4"/>
        <v>0</v>
      </c>
    </row>
    <row r="64" spans="1:10" ht="49.5" customHeight="1" thickBot="1">
      <c r="A64" s="26"/>
      <c r="B64" s="12"/>
      <c r="C64" s="12"/>
      <c r="D64" s="3"/>
      <c r="E64" s="3"/>
    </row>
    <row r="65" spans="1:10" s="136" customFormat="1" ht="49.5" customHeight="1">
      <c r="A65" s="131" t="s">
        <v>18</v>
      </c>
      <c r="B65" s="132" t="s">
        <v>21</v>
      </c>
      <c r="C65" s="132" t="s">
        <v>157</v>
      </c>
      <c r="D65" s="133"/>
      <c r="E65" s="134"/>
      <c r="F65" s="135"/>
      <c r="G65" s="135"/>
      <c r="H65" s="135"/>
      <c r="I65" s="135"/>
      <c r="J65" s="135"/>
    </row>
    <row r="66" spans="1:10" ht="49.5" customHeight="1">
      <c r="A66" s="62"/>
      <c r="B66" s="63" t="s">
        <v>71</v>
      </c>
      <c r="C66" s="63" t="s">
        <v>159</v>
      </c>
      <c r="D66" s="64">
        <v>4240</v>
      </c>
      <c r="E66" s="65">
        <f t="shared" ref="E66:E74" si="5">D66*A66</f>
        <v>0</v>
      </c>
    </row>
    <row r="67" spans="1:10" ht="49.5" customHeight="1">
      <c r="A67" s="62"/>
      <c r="B67" s="63" t="s">
        <v>51</v>
      </c>
      <c r="C67" s="70" t="s">
        <v>158</v>
      </c>
      <c r="D67" s="64">
        <v>2880</v>
      </c>
      <c r="E67" s="65">
        <f t="shared" si="5"/>
        <v>0</v>
      </c>
    </row>
    <row r="68" spans="1:10" ht="49.5" customHeight="1">
      <c r="A68" s="62"/>
      <c r="B68" s="63" t="s">
        <v>214</v>
      </c>
      <c r="C68" s="63" t="s">
        <v>245</v>
      </c>
      <c r="D68" s="64">
        <v>20910</v>
      </c>
      <c r="E68" s="65">
        <f t="shared" si="5"/>
        <v>0</v>
      </c>
    </row>
    <row r="69" spans="1:10" ht="49.5" customHeight="1">
      <c r="A69" s="62"/>
      <c r="B69" s="63" t="s">
        <v>208</v>
      </c>
      <c r="C69" s="63" t="s">
        <v>246</v>
      </c>
      <c r="D69" s="64">
        <v>22390</v>
      </c>
      <c r="E69" s="65">
        <f t="shared" si="5"/>
        <v>0</v>
      </c>
    </row>
    <row r="70" spans="1:10" ht="49.5" customHeight="1">
      <c r="A70" s="62"/>
      <c r="B70" s="63" t="s">
        <v>72</v>
      </c>
      <c r="C70" s="63" t="s">
        <v>228</v>
      </c>
      <c r="D70" s="64">
        <v>2540</v>
      </c>
      <c r="E70" s="65">
        <f t="shared" si="5"/>
        <v>0</v>
      </c>
    </row>
    <row r="71" spans="1:10" ht="89" customHeight="1">
      <c r="A71" s="62"/>
      <c r="B71" s="63" t="s">
        <v>215</v>
      </c>
      <c r="C71" s="63" t="s">
        <v>244</v>
      </c>
      <c r="D71" s="64">
        <v>3410</v>
      </c>
      <c r="E71" s="65">
        <f t="shared" si="5"/>
        <v>0</v>
      </c>
    </row>
    <row r="72" spans="1:10" ht="49.5" customHeight="1">
      <c r="A72" s="62"/>
      <c r="B72" s="63" t="s">
        <v>22</v>
      </c>
      <c r="C72" s="63" t="s">
        <v>266</v>
      </c>
      <c r="D72" s="64">
        <v>1180</v>
      </c>
      <c r="E72" s="65">
        <f t="shared" si="5"/>
        <v>0</v>
      </c>
    </row>
    <row r="73" spans="1:10" ht="49.5" customHeight="1">
      <c r="A73" s="62"/>
      <c r="B73" s="72" t="s">
        <v>81</v>
      </c>
      <c r="C73" s="72" t="s">
        <v>161</v>
      </c>
      <c r="D73" s="64">
        <v>770</v>
      </c>
      <c r="E73" s="65">
        <f t="shared" si="5"/>
        <v>0</v>
      </c>
    </row>
    <row r="74" spans="1:10" ht="59" thickBot="1">
      <c r="A74" s="66"/>
      <c r="B74" s="73" t="s">
        <v>82</v>
      </c>
      <c r="C74" s="73" t="s">
        <v>160</v>
      </c>
      <c r="D74" s="68">
        <v>2390</v>
      </c>
      <c r="E74" s="69">
        <f t="shared" si="5"/>
        <v>0</v>
      </c>
    </row>
    <row r="75" spans="1:10" ht="49.5" customHeight="1" thickBot="1">
      <c r="A75" s="26"/>
      <c r="B75" s="2"/>
      <c r="C75" s="2"/>
      <c r="D75" s="3"/>
      <c r="E75" s="3"/>
    </row>
    <row r="76" spans="1:10" s="136" customFormat="1" ht="49.5" customHeight="1">
      <c r="A76" s="131" t="s">
        <v>18</v>
      </c>
      <c r="B76" s="132" t="s">
        <v>23</v>
      </c>
      <c r="C76" s="132" t="s">
        <v>162</v>
      </c>
      <c r="D76" s="133"/>
      <c r="E76" s="134"/>
      <c r="F76" s="135"/>
      <c r="G76" s="135"/>
      <c r="H76" s="135"/>
      <c r="I76" s="135"/>
      <c r="J76" s="135"/>
    </row>
    <row r="77" spans="1:10" s="72" customFormat="1" ht="49.5" customHeight="1">
      <c r="C77" s="72" t="s">
        <v>268</v>
      </c>
      <c r="D77" s="139">
        <v>20400</v>
      </c>
    </row>
    <row r="78" spans="1:10" ht="49.5" customHeight="1">
      <c r="A78" s="62"/>
      <c r="B78" s="72" t="s">
        <v>216</v>
      </c>
      <c r="C78" s="72" t="s">
        <v>247</v>
      </c>
      <c r="D78" s="64">
        <v>21560</v>
      </c>
      <c r="E78" s="65">
        <f t="shared" ref="E78:E88" si="6">D78*A78</f>
        <v>0</v>
      </c>
    </row>
    <row r="79" spans="1:10" ht="49.5" customHeight="1">
      <c r="A79" s="62"/>
      <c r="B79" s="72" t="s">
        <v>217</v>
      </c>
      <c r="C79" s="72" t="s">
        <v>248</v>
      </c>
      <c r="D79" s="64">
        <v>27170</v>
      </c>
      <c r="E79" s="65">
        <f t="shared" si="6"/>
        <v>0</v>
      </c>
    </row>
    <row r="80" spans="1:10" ht="49.5" customHeight="1">
      <c r="A80" s="62"/>
      <c r="B80" s="72" t="s">
        <v>218</v>
      </c>
      <c r="C80" s="72" t="s">
        <v>267</v>
      </c>
      <c r="D80" s="64">
        <v>21510</v>
      </c>
      <c r="E80" s="65">
        <f t="shared" si="6"/>
        <v>0</v>
      </c>
    </row>
    <row r="81" spans="1:10" ht="49.5" customHeight="1">
      <c r="A81" s="62"/>
      <c r="B81" s="72" t="s">
        <v>209</v>
      </c>
      <c r="C81" s="72" t="s">
        <v>249</v>
      </c>
      <c r="D81" s="64">
        <v>23190</v>
      </c>
      <c r="E81" s="65">
        <f t="shared" si="6"/>
        <v>0</v>
      </c>
    </row>
    <row r="82" spans="1:10" ht="49.5" customHeight="1">
      <c r="A82" s="62"/>
      <c r="B82" s="72" t="s">
        <v>210</v>
      </c>
      <c r="C82" s="72" t="s">
        <v>250</v>
      </c>
      <c r="D82" s="64">
        <v>28330</v>
      </c>
      <c r="E82" s="65">
        <f t="shared" si="6"/>
        <v>0</v>
      </c>
    </row>
    <row r="83" spans="1:10" ht="49.5" customHeight="1">
      <c r="A83" s="62"/>
      <c r="B83" s="63" t="s">
        <v>73</v>
      </c>
      <c r="C83" s="63" t="s">
        <v>166</v>
      </c>
      <c r="D83" s="64">
        <v>13810</v>
      </c>
      <c r="E83" s="65">
        <f t="shared" si="6"/>
        <v>0</v>
      </c>
    </row>
    <row r="84" spans="1:10" ht="49.5" customHeight="1">
      <c r="A84" s="62"/>
      <c r="B84" s="63" t="s">
        <v>83</v>
      </c>
      <c r="C84" s="63" t="s">
        <v>251</v>
      </c>
      <c r="D84" s="64">
        <v>13770</v>
      </c>
      <c r="E84" s="65">
        <f t="shared" si="6"/>
        <v>0</v>
      </c>
    </row>
    <row r="85" spans="1:10" ht="49.5" customHeight="1">
      <c r="A85" s="62"/>
      <c r="B85" s="72" t="s">
        <v>102</v>
      </c>
      <c r="C85" s="72" t="s">
        <v>207</v>
      </c>
      <c r="D85" s="64">
        <v>1170</v>
      </c>
      <c r="E85" s="65">
        <f t="shared" si="6"/>
        <v>0</v>
      </c>
    </row>
    <row r="86" spans="1:10" ht="49.5" customHeight="1">
      <c r="A86" s="62"/>
      <c r="B86" s="72" t="s">
        <v>24</v>
      </c>
      <c r="C86" s="72" t="s">
        <v>164</v>
      </c>
      <c r="D86" s="64">
        <v>1600</v>
      </c>
      <c r="E86" s="65">
        <f t="shared" si="6"/>
        <v>0</v>
      </c>
    </row>
    <row r="87" spans="1:10" ht="49.5" customHeight="1">
      <c r="A87" s="62"/>
      <c r="B87" s="72" t="s">
        <v>74</v>
      </c>
      <c r="C87" s="72" t="s">
        <v>165</v>
      </c>
      <c r="D87" s="64">
        <v>200</v>
      </c>
      <c r="E87" s="65">
        <f t="shared" si="6"/>
        <v>0</v>
      </c>
    </row>
    <row r="88" spans="1:10" s="2" customFormat="1" ht="49.5" customHeight="1">
      <c r="A88" s="62"/>
      <c r="B88" s="72" t="s">
        <v>52</v>
      </c>
      <c r="C88" s="72" t="s">
        <v>163</v>
      </c>
      <c r="D88" s="64">
        <v>170</v>
      </c>
      <c r="E88" s="65">
        <f t="shared" si="6"/>
        <v>0</v>
      </c>
      <c r="F88" s="41"/>
      <c r="G88" s="41"/>
      <c r="H88" s="41"/>
      <c r="I88" s="41"/>
      <c r="J88" s="41"/>
    </row>
    <row r="89" spans="1:10" s="2" customFormat="1" ht="49.5" customHeight="1" thickBot="1">
      <c r="A89" s="26"/>
      <c r="D89" s="3"/>
      <c r="E89" s="3"/>
      <c r="F89" s="41"/>
      <c r="G89" s="41"/>
      <c r="H89" s="41"/>
      <c r="I89" s="41"/>
      <c r="J89" s="41"/>
    </row>
    <row r="90" spans="1:10" s="136" customFormat="1" ht="49.5" customHeight="1">
      <c r="A90" s="131" t="s">
        <v>18</v>
      </c>
      <c r="B90" s="132" t="s">
        <v>25</v>
      </c>
      <c r="C90" s="132" t="s">
        <v>171</v>
      </c>
      <c r="D90" s="133"/>
      <c r="E90" s="134"/>
      <c r="F90" s="135"/>
      <c r="G90" s="135"/>
      <c r="H90" s="135"/>
      <c r="I90" s="135"/>
      <c r="J90" s="135"/>
    </row>
    <row r="91" spans="1:10" s="72" customFormat="1" ht="49.5" customHeight="1">
      <c r="C91" s="63" t="s">
        <v>271</v>
      </c>
      <c r="D91" s="139">
        <v>2770</v>
      </c>
    </row>
    <row r="92" spans="1:10" s="72" customFormat="1" ht="49.5" customHeight="1">
      <c r="C92" s="63" t="s">
        <v>272</v>
      </c>
      <c r="D92" s="64">
        <v>2770</v>
      </c>
    </row>
    <row r="93" spans="1:10" s="2" customFormat="1" ht="49.5" customHeight="1">
      <c r="A93" s="137"/>
      <c r="B93" s="72"/>
      <c r="C93" s="72" t="s">
        <v>269</v>
      </c>
      <c r="D93" s="64">
        <v>2500</v>
      </c>
      <c r="E93" s="138"/>
    </row>
    <row r="94" spans="1:10" ht="49.5" customHeight="1">
      <c r="A94" s="62"/>
      <c r="B94" s="63" t="s">
        <v>114</v>
      </c>
      <c r="C94" s="72" t="s">
        <v>229</v>
      </c>
      <c r="D94" s="64">
        <v>2500</v>
      </c>
      <c r="E94" s="65">
        <f t="shared" ref="E94:E103" si="7">D94*A94</f>
        <v>0</v>
      </c>
    </row>
    <row r="95" spans="1:10" ht="49.5" customHeight="1">
      <c r="A95" s="62"/>
      <c r="B95" s="63" t="s">
        <v>115</v>
      </c>
      <c r="C95" s="72" t="s">
        <v>230</v>
      </c>
      <c r="D95" s="64">
        <v>2500</v>
      </c>
      <c r="E95" s="65">
        <f t="shared" si="7"/>
        <v>0</v>
      </c>
    </row>
    <row r="96" spans="1:10" ht="49.5" customHeight="1">
      <c r="A96" s="62"/>
      <c r="B96" s="63"/>
      <c r="C96" s="72" t="s">
        <v>270</v>
      </c>
      <c r="D96" s="64">
        <v>1770</v>
      </c>
      <c r="E96" s="65"/>
    </row>
    <row r="97" spans="1:10" ht="49.5" customHeight="1">
      <c r="A97" s="62"/>
      <c r="B97" s="63" t="s">
        <v>116</v>
      </c>
      <c r="C97" s="72" t="s">
        <v>178</v>
      </c>
      <c r="D97" s="64">
        <v>1770</v>
      </c>
      <c r="E97" s="65">
        <f t="shared" si="7"/>
        <v>0</v>
      </c>
    </row>
    <row r="98" spans="1:10" ht="49.5" customHeight="1">
      <c r="A98" s="62"/>
      <c r="B98" s="72" t="s">
        <v>117</v>
      </c>
      <c r="C98" s="72" t="s">
        <v>177</v>
      </c>
      <c r="D98" s="64">
        <v>1750</v>
      </c>
      <c r="E98" s="65">
        <f t="shared" si="7"/>
        <v>0</v>
      </c>
    </row>
    <row r="99" spans="1:10" ht="49.5" customHeight="1">
      <c r="A99" s="62"/>
      <c r="B99" s="72" t="s">
        <v>75</v>
      </c>
      <c r="C99" s="72" t="s">
        <v>176</v>
      </c>
      <c r="D99" s="64">
        <v>1200</v>
      </c>
      <c r="E99" s="65">
        <f t="shared" si="7"/>
        <v>0</v>
      </c>
    </row>
    <row r="100" spans="1:10" ht="49.5" customHeight="1">
      <c r="A100" s="62"/>
      <c r="B100" s="72" t="s">
        <v>105</v>
      </c>
      <c r="C100" s="72" t="s">
        <v>252</v>
      </c>
      <c r="D100" s="64">
        <v>870</v>
      </c>
      <c r="E100" s="65">
        <f t="shared" si="7"/>
        <v>0</v>
      </c>
    </row>
    <row r="101" spans="1:10" ht="49.5" customHeight="1">
      <c r="A101" s="62"/>
      <c r="B101" s="72" t="s">
        <v>53</v>
      </c>
      <c r="C101" s="72" t="s">
        <v>253</v>
      </c>
      <c r="D101" s="64">
        <v>1860</v>
      </c>
      <c r="E101" s="65">
        <f t="shared" si="7"/>
        <v>0</v>
      </c>
    </row>
    <row r="102" spans="1:10" ht="49.5" customHeight="1">
      <c r="A102" s="62"/>
      <c r="B102" s="72" t="s">
        <v>26</v>
      </c>
      <c r="C102" s="72" t="s">
        <v>175</v>
      </c>
      <c r="D102" s="64">
        <v>330</v>
      </c>
      <c r="E102" s="65">
        <f t="shared" si="7"/>
        <v>0</v>
      </c>
    </row>
    <row r="103" spans="1:10" ht="49.5" customHeight="1">
      <c r="A103" s="62"/>
      <c r="B103" s="72" t="s">
        <v>54</v>
      </c>
      <c r="C103" s="72" t="s">
        <v>174</v>
      </c>
      <c r="D103" s="64">
        <v>980</v>
      </c>
      <c r="E103" s="65">
        <f t="shared" si="7"/>
        <v>0</v>
      </c>
    </row>
    <row r="104" spans="1:10" ht="49.5" customHeight="1">
      <c r="A104" s="62"/>
      <c r="B104" s="72" t="s">
        <v>124</v>
      </c>
      <c r="C104" s="72" t="s">
        <v>173</v>
      </c>
      <c r="D104" s="64" t="s">
        <v>87</v>
      </c>
      <c r="E104" s="65"/>
    </row>
    <row r="105" spans="1:10" ht="49.5" customHeight="1" thickBot="1">
      <c r="A105" s="66"/>
      <c r="B105" s="73" t="s">
        <v>120</v>
      </c>
      <c r="C105" s="73" t="s">
        <v>172</v>
      </c>
      <c r="D105" s="68" t="s">
        <v>87</v>
      </c>
      <c r="E105" s="69"/>
    </row>
    <row r="106" spans="1:10" ht="49.5" customHeight="1" thickBot="1">
      <c r="A106" s="26"/>
      <c r="B106" s="2"/>
      <c r="C106" s="2"/>
      <c r="D106" s="35"/>
      <c r="E106" s="3"/>
    </row>
    <row r="107" spans="1:10" s="136" customFormat="1" ht="49.5" customHeight="1">
      <c r="A107" s="131" t="s">
        <v>18</v>
      </c>
      <c r="B107" s="132" t="s">
        <v>27</v>
      </c>
      <c r="C107" s="132" t="s">
        <v>167</v>
      </c>
      <c r="D107" s="133"/>
      <c r="E107" s="134"/>
      <c r="F107" s="135"/>
      <c r="G107" s="135"/>
      <c r="H107" s="135"/>
      <c r="I107" s="135"/>
      <c r="J107" s="135"/>
    </row>
    <row r="108" spans="1:10" ht="49.5" customHeight="1">
      <c r="A108" s="62"/>
      <c r="B108" s="72" t="s">
        <v>106</v>
      </c>
      <c r="C108" s="63" t="s">
        <v>168</v>
      </c>
      <c r="D108" s="71" t="s">
        <v>28</v>
      </c>
      <c r="E108" s="65"/>
    </row>
    <row r="109" spans="1:10" ht="49.5" customHeight="1">
      <c r="A109" s="62"/>
      <c r="B109" s="63" t="s">
        <v>107</v>
      </c>
      <c r="C109" s="63" t="s">
        <v>169</v>
      </c>
      <c r="D109" s="64">
        <v>750</v>
      </c>
      <c r="E109" s="65">
        <f t="shared" ref="E109:E110" si="8">D109*A109</f>
        <v>0</v>
      </c>
    </row>
    <row r="110" spans="1:10" ht="49.5" customHeight="1" thickBot="1">
      <c r="A110" s="66"/>
      <c r="B110" s="67" t="s">
        <v>108</v>
      </c>
      <c r="C110" s="67" t="s">
        <v>170</v>
      </c>
      <c r="D110" s="68">
        <v>750</v>
      </c>
      <c r="E110" s="69">
        <f t="shared" si="8"/>
        <v>0</v>
      </c>
    </row>
    <row r="111" spans="1:10" ht="49.5" customHeight="1" thickBot="1">
      <c r="A111" s="26"/>
      <c r="B111" s="12"/>
      <c r="C111" s="12"/>
      <c r="D111" s="34"/>
      <c r="E111" s="3"/>
    </row>
    <row r="112" spans="1:10" s="136" customFormat="1" ht="49.5" customHeight="1">
      <c r="A112" s="131" t="s">
        <v>18</v>
      </c>
      <c r="B112" s="132" t="s">
        <v>29</v>
      </c>
      <c r="C112" s="132" t="s">
        <v>179</v>
      </c>
      <c r="D112" s="133"/>
      <c r="E112" s="134"/>
      <c r="F112" s="135"/>
      <c r="G112" s="135"/>
      <c r="H112" s="135"/>
      <c r="I112" s="135"/>
      <c r="J112" s="135"/>
    </row>
    <row r="113" spans="1:5" ht="49.5" customHeight="1">
      <c r="A113" s="62"/>
      <c r="B113" s="63" t="s">
        <v>110</v>
      </c>
      <c r="C113" s="63" t="s">
        <v>273</v>
      </c>
      <c r="D113" s="139">
        <v>1670</v>
      </c>
      <c r="E113" s="65">
        <f t="shared" ref="E113:E118" si="9">D113*A113</f>
        <v>0</v>
      </c>
    </row>
    <row r="114" spans="1:5" ht="49.5" customHeight="1">
      <c r="A114" s="62"/>
      <c r="B114" s="63" t="s">
        <v>97</v>
      </c>
      <c r="C114" s="63" t="s">
        <v>274</v>
      </c>
      <c r="D114" s="64">
        <v>2040</v>
      </c>
      <c r="E114" s="65">
        <f t="shared" si="9"/>
        <v>0</v>
      </c>
    </row>
    <row r="115" spans="1:5" ht="49.5" customHeight="1">
      <c r="A115" s="62"/>
      <c r="B115" s="63" t="s">
        <v>30</v>
      </c>
      <c r="C115" s="63" t="s">
        <v>275</v>
      </c>
      <c r="D115" s="64">
        <v>2100</v>
      </c>
      <c r="E115" s="65">
        <f t="shared" si="9"/>
        <v>0</v>
      </c>
    </row>
    <row r="116" spans="1:5" ht="49.5" customHeight="1">
      <c r="A116" s="62"/>
      <c r="B116" s="63" t="s">
        <v>121</v>
      </c>
      <c r="C116" s="63" t="s">
        <v>276</v>
      </c>
      <c r="D116" s="64">
        <v>1800</v>
      </c>
      <c r="E116" s="65">
        <f t="shared" si="9"/>
        <v>0</v>
      </c>
    </row>
    <row r="117" spans="1:5" ht="49.5" customHeight="1">
      <c r="A117" s="62"/>
      <c r="B117" s="63" t="s">
        <v>76</v>
      </c>
      <c r="C117" s="63" t="s">
        <v>186</v>
      </c>
      <c r="D117" s="64">
        <v>2010</v>
      </c>
      <c r="E117" s="65">
        <f t="shared" si="9"/>
        <v>0</v>
      </c>
    </row>
    <row r="118" spans="1:5" ht="49.5" customHeight="1">
      <c r="A118" s="62"/>
      <c r="B118" s="63"/>
      <c r="C118" s="63" t="s">
        <v>231</v>
      </c>
      <c r="D118" s="64">
        <v>1520</v>
      </c>
      <c r="E118" s="65">
        <f t="shared" si="9"/>
        <v>0</v>
      </c>
    </row>
    <row r="119" spans="1:5" ht="49.5" customHeight="1">
      <c r="A119" s="62"/>
      <c r="B119" s="63"/>
      <c r="C119" s="63" t="s">
        <v>219</v>
      </c>
      <c r="D119" s="64">
        <v>1780</v>
      </c>
      <c r="E119" s="65"/>
    </row>
    <row r="120" spans="1:5" ht="49.5" customHeight="1">
      <c r="A120" s="62"/>
      <c r="B120" s="63" t="s">
        <v>31</v>
      </c>
      <c r="C120" s="63" t="s">
        <v>185</v>
      </c>
      <c r="D120" s="64">
        <v>800</v>
      </c>
      <c r="E120" s="65">
        <f t="shared" ref="E120:E127" si="10">D120*A120</f>
        <v>0</v>
      </c>
    </row>
    <row r="121" spans="1:5" ht="49.5" customHeight="1">
      <c r="A121" s="62"/>
      <c r="B121" s="63" t="s">
        <v>32</v>
      </c>
      <c r="C121" s="63" t="s">
        <v>184</v>
      </c>
      <c r="D121" s="64">
        <v>620</v>
      </c>
      <c r="E121" s="65">
        <f t="shared" si="10"/>
        <v>0</v>
      </c>
    </row>
    <row r="122" spans="1:5" ht="49.5" customHeight="1">
      <c r="A122" s="62"/>
      <c r="B122" s="63" t="s">
        <v>56</v>
      </c>
      <c r="C122" s="63" t="s">
        <v>183</v>
      </c>
      <c r="D122" s="64">
        <v>650</v>
      </c>
      <c r="E122" s="65">
        <f t="shared" si="10"/>
        <v>0</v>
      </c>
    </row>
    <row r="123" spans="1:5" ht="49.5" customHeight="1">
      <c r="A123" s="62"/>
      <c r="B123" s="63" t="s">
        <v>55</v>
      </c>
      <c r="C123" s="63" t="s">
        <v>182</v>
      </c>
      <c r="D123" s="64">
        <v>2430</v>
      </c>
      <c r="E123" s="65">
        <f t="shared" si="10"/>
        <v>0</v>
      </c>
    </row>
    <row r="124" spans="1:5" ht="49.5" customHeight="1">
      <c r="A124" s="62"/>
      <c r="B124" s="63" t="s">
        <v>122</v>
      </c>
      <c r="C124" s="63" t="s">
        <v>232</v>
      </c>
      <c r="D124" s="64">
        <v>2610</v>
      </c>
      <c r="E124" s="65">
        <f t="shared" si="10"/>
        <v>0</v>
      </c>
    </row>
    <row r="125" spans="1:5" ht="49.5" customHeight="1">
      <c r="A125" s="62"/>
      <c r="B125" s="63" t="s">
        <v>99</v>
      </c>
      <c r="C125" s="63" t="s">
        <v>181</v>
      </c>
      <c r="D125" s="64">
        <v>4580</v>
      </c>
      <c r="E125" s="65">
        <f t="shared" si="10"/>
        <v>0</v>
      </c>
    </row>
    <row r="126" spans="1:5" ht="49.5" customHeight="1">
      <c r="A126" s="62"/>
      <c r="B126" s="63" t="s">
        <v>57</v>
      </c>
      <c r="C126" s="63" t="s">
        <v>180</v>
      </c>
      <c r="D126" s="64">
        <v>2280</v>
      </c>
      <c r="E126" s="65">
        <f t="shared" si="10"/>
        <v>0</v>
      </c>
    </row>
    <row r="127" spans="1:5" ht="59" thickBot="1">
      <c r="A127" s="66"/>
      <c r="B127" s="67" t="s">
        <v>118</v>
      </c>
      <c r="C127" s="67" t="s">
        <v>233</v>
      </c>
      <c r="D127" s="68">
        <v>9740</v>
      </c>
      <c r="E127" s="69">
        <f t="shared" si="10"/>
        <v>0</v>
      </c>
    </row>
    <row r="128" spans="1:5" ht="49.5" customHeight="1" thickBot="1">
      <c r="A128" s="26"/>
      <c r="B128" s="12"/>
      <c r="C128" s="12"/>
      <c r="D128" s="3"/>
      <c r="E128" s="3"/>
    </row>
    <row r="129" spans="1:10" s="136" customFormat="1" ht="49.5" customHeight="1">
      <c r="A129" s="131" t="s">
        <v>18</v>
      </c>
      <c r="B129" s="132" t="s">
        <v>33</v>
      </c>
      <c r="C129" s="132" t="s">
        <v>187</v>
      </c>
      <c r="D129" s="133"/>
      <c r="E129" s="134"/>
      <c r="F129" s="135"/>
      <c r="G129" s="135"/>
      <c r="H129" s="135"/>
      <c r="I129" s="135"/>
      <c r="J129" s="135"/>
    </row>
    <row r="130" spans="1:10" ht="49.5" customHeight="1">
      <c r="A130" s="62"/>
      <c r="B130" s="63" t="s">
        <v>126</v>
      </c>
      <c r="C130" s="63" t="s">
        <v>277</v>
      </c>
      <c r="D130" s="139">
        <v>10210</v>
      </c>
      <c r="E130" s="65">
        <f t="shared" ref="E130:E136" si="11">D130*A130</f>
        <v>0</v>
      </c>
    </row>
    <row r="131" spans="1:10" ht="49.5" customHeight="1">
      <c r="A131" s="62"/>
      <c r="B131" s="63" t="s">
        <v>34</v>
      </c>
      <c r="C131" s="63" t="s">
        <v>278</v>
      </c>
      <c r="D131" s="64">
        <v>90</v>
      </c>
      <c r="E131" s="65">
        <f t="shared" si="11"/>
        <v>0</v>
      </c>
    </row>
    <row r="132" spans="1:10" ht="49.5" customHeight="1">
      <c r="A132" s="62"/>
      <c r="B132" s="63" t="s">
        <v>109</v>
      </c>
      <c r="C132" s="63" t="s">
        <v>192</v>
      </c>
      <c r="D132" s="64">
        <v>1300</v>
      </c>
      <c r="E132" s="65">
        <f t="shared" si="11"/>
        <v>0</v>
      </c>
    </row>
    <row r="133" spans="1:10" ht="49.5" customHeight="1">
      <c r="A133" s="62"/>
      <c r="B133" s="63" t="s">
        <v>58</v>
      </c>
      <c r="C133" s="63" t="s">
        <v>190</v>
      </c>
      <c r="D133" s="64">
        <v>1950</v>
      </c>
      <c r="E133" s="65">
        <f t="shared" si="11"/>
        <v>0</v>
      </c>
    </row>
    <row r="134" spans="1:10" ht="49.5" customHeight="1">
      <c r="A134" s="62"/>
      <c r="B134" s="63" t="s">
        <v>77</v>
      </c>
      <c r="C134" s="63" t="s">
        <v>191</v>
      </c>
      <c r="D134" s="64">
        <v>360</v>
      </c>
      <c r="E134" s="65">
        <f t="shared" si="11"/>
        <v>0</v>
      </c>
    </row>
    <row r="135" spans="1:10" ht="49.5" customHeight="1">
      <c r="A135" s="62"/>
      <c r="B135" s="63" t="s">
        <v>35</v>
      </c>
      <c r="C135" s="63" t="s">
        <v>188</v>
      </c>
      <c r="D135" s="64">
        <v>5170</v>
      </c>
      <c r="E135" s="65">
        <f t="shared" si="11"/>
        <v>0</v>
      </c>
    </row>
    <row r="136" spans="1:10" ht="49.5" customHeight="1" thickBot="1">
      <c r="A136" s="66"/>
      <c r="B136" s="67" t="s">
        <v>36</v>
      </c>
      <c r="C136" s="67" t="s">
        <v>189</v>
      </c>
      <c r="D136" s="68">
        <v>1300</v>
      </c>
      <c r="E136" s="69">
        <f t="shared" si="11"/>
        <v>0</v>
      </c>
    </row>
    <row r="137" spans="1:10" ht="49.5" customHeight="1" thickBot="1">
      <c r="A137" s="26"/>
      <c r="B137" s="12"/>
      <c r="C137" s="12"/>
      <c r="D137" s="3"/>
      <c r="E137" s="3"/>
    </row>
    <row r="138" spans="1:10" s="136" customFormat="1" ht="49.5" customHeight="1">
      <c r="A138" s="131" t="s">
        <v>18</v>
      </c>
      <c r="B138" s="132" t="s">
        <v>37</v>
      </c>
      <c r="C138" s="132" t="s">
        <v>193</v>
      </c>
      <c r="D138" s="133"/>
      <c r="E138" s="134"/>
      <c r="F138" s="135"/>
      <c r="G138" s="135"/>
      <c r="H138" s="135"/>
      <c r="I138" s="135"/>
      <c r="J138" s="135"/>
    </row>
    <row r="139" spans="1:10" ht="49.5" customHeight="1">
      <c r="A139" s="74"/>
      <c r="B139" s="75"/>
      <c r="C139" s="75"/>
      <c r="D139" s="76"/>
      <c r="E139" s="77"/>
    </row>
    <row r="140" spans="1:10" ht="49.5" customHeight="1">
      <c r="A140" s="74"/>
      <c r="B140" s="78" t="s">
        <v>38</v>
      </c>
      <c r="C140" s="78" t="s">
        <v>194</v>
      </c>
      <c r="D140" s="79"/>
      <c r="E140" s="65">
        <f>SUM(E12:E14,E44,E49,E52:E63,E66:E74,E78:E88,E94:E103,E109:E110,E113:E127,E130:E136)</f>
        <v>379950</v>
      </c>
    </row>
    <row r="141" spans="1:10" ht="49.5" hidden="1" customHeight="1">
      <c r="A141" s="74"/>
      <c r="B141" s="80" t="s">
        <v>39</v>
      </c>
      <c r="C141" s="80" t="s">
        <v>39</v>
      </c>
      <c r="D141" s="81"/>
      <c r="E141" s="65">
        <f>-E140*D141</f>
        <v>0</v>
      </c>
    </row>
    <row r="142" spans="1:10" ht="49.5" hidden="1" customHeight="1">
      <c r="A142" s="74"/>
      <c r="B142" s="80" t="s">
        <v>40</v>
      </c>
      <c r="C142" s="80" t="s">
        <v>40</v>
      </c>
      <c r="D142" s="81"/>
      <c r="E142" s="65">
        <f>-(E140+E141)*D142</f>
        <v>0</v>
      </c>
    </row>
    <row r="143" spans="1:10" ht="49.5" hidden="1" customHeight="1">
      <c r="A143" s="74"/>
      <c r="B143" s="80" t="s">
        <v>41</v>
      </c>
      <c r="C143" s="80" t="s">
        <v>41</v>
      </c>
      <c r="D143" s="81"/>
      <c r="E143" s="65">
        <f>-(E140+E141+E142)*D143</f>
        <v>0</v>
      </c>
    </row>
    <row r="144" spans="1:10" ht="49.5" hidden="1" customHeight="1">
      <c r="A144" s="74"/>
      <c r="B144" s="80" t="s">
        <v>42</v>
      </c>
      <c r="C144" s="80" t="s">
        <v>42</v>
      </c>
      <c r="D144" s="82"/>
      <c r="E144" s="83">
        <f>SUM(E141:E143)</f>
        <v>0</v>
      </c>
    </row>
    <row r="145" spans="1:5" ht="49.5" customHeight="1">
      <c r="A145" s="74"/>
      <c r="B145" s="80"/>
      <c r="C145" s="80"/>
      <c r="D145" s="82"/>
      <c r="E145" s="83"/>
    </row>
    <row r="146" spans="1:5" ht="49.5" customHeight="1">
      <c r="A146" s="74"/>
      <c r="B146" s="80"/>
      <c r="C146" s="80"/>
      <c r="D146" s="82"/>
      <c r="E146" s="83"/>
    </row>
    <row r="147" spans="1:5" ht="49.5" customHeight="1">
      <c r="A147" s="74"/>
      <c r="B147" s="80"/>
      <c r="C147" s="80"/>
      <c r="D147" s="82"/>
      <c r="E147" s="83"/>
    </row>
    <row r="148" spans="1:5" ht="114" customHeight="1">
      <c r="A148" s="62"/>
      <c r="B148" s="72" t="s">
        <v>123</v>
      </c>
      <c r="C148" s="72" t="s">
        <v>254</v>
      </c>
      <c r="D148" s="64">
        <v>11880</v>
      </c>
      <c r="E148" s="65">
        <f t="shared" ref="E148:E159" si="12">D148*A148</f>
        <v>0</v>
      </c>
    </row>
    <row r="149" spans="1:5" ht="63" customHeight="1">
      <c r="A149" s="62"/>
      <c r="B149" s="63" t="s">
        <v>59</v>
      </c>
      <c r="C149" s="63" t="s">
        <v>203</v>
      </c>
      <c r="D149" s="64">
        <v>2500</v>
      </c>
      <c r="E149" s="65">
        <f t="shared" si="12"/>
        <v>0</v>
      </c>
    </row>
    <row r="150" spans="1:5" ht="49.5" customHeight="1">
      <c r="A150" s="62"/>
      <c r="B150" s="63" t="s">
        <v>60</v>
      </c>
      <c r="C150" s="63" t="s">
        <v>202</v>
      </c>
      <c r="D150" s="64">
        <v>7050</v>
      </c>
      <c r="E150" s="65">
        <f t="shared" si="12"/>
        <v>0</v>
      </c>
    </row>
    <row r="151" spans="1:5" ht="49.5" customHeight="1">
      <c r="A151" s="62"/>
      <c r="B151" s="63" t="s">
        <v>88</v>
      </c>
      <c r="C151" s="63" t="s">
        <v>200</v>
      </c>
      <c r="D151" s="64">
        <v>6070</v>
      </c>
      <c r="E151" s="65">
        <f t="shared" si="12"/>
        <v>0</v>
      </c>
    </row>
    <row r="152" spans="1:5" ht="49.5" customHeight="1">
      <c r="A152" s="62"/>
      <c r="B152" s="63" t="s">
        <v>61</v>
      </c>
      <c r="C152" s="63" t="s">
        <v>199</v>
      </c>
      <c r="D152" s="64">
        <v>860</v>
      </c>
      <c r="E152" s="65">
        <f t="shared" si="12"/>
        <v>0</v>
      </c>
    </row>
    <row r="153" spans="1:5" ht="49.5" customHeight="1">
      <c r="A153" s="62"/>
      <c r="B153" s="63" t="s">
        <v>79</v>
      </c>
      <c r="C153" s="63" t="s">
        <v>201</v>
      </c>
      <c r="D153" s="64">
        <v>1700</v>
      </c>
      <c r="E153" s="65">
        <f t="shared" si="12"/>
        <v>0</v>
      </c>
    </row>
    <row r="154" spans="1:5" ht="49.5" customHeight="1">
      <c r="A154" s="62"/>
      <c r="B154" s="63" t="s">
        <v>80</v>
      </c>
      <c r="C154" s="63" t="s">
        <v>198</v>
      </c>
      <c r="D154" s="64">
        <v>330</v>
      </c>
      <c r="E154" s="65">
        <f t="shared" si="12"/>
        <v>0</v>
      </c>
    </row>
    <row r="155" spans="1:5" ht="49.5" customHeight="1">
      <c r="A155" s="62"/>
      <c r="B155" s="63" t="s">
        <v>96</v>
      </c>
      <c r="C155" s="63" t="s">
        <v>197</v>
      </c>
      <c r="D155" s="64">
        <v>410</v>
      </c>
      <c r="E155" s="65">
        <f t="shared" si="12"/>
        <v>0</v>
      </c>
    </row>
    <row r="156" spans="1:5" ht="49.5" customHeight="1">
      <c r="A156" s="62"/>
      <c r="B156" s="63" t="s">
        <v>43</v>
      </c>
      <c r="C156" s="63" t="s">
        <v>196</v>
      </c>
      <c r="D156" s="64">
        <v>330</v>
      </c>
      <c r="E156" s="65">
        <f t="shared" si="12"/>
        <v>0</v>
      </c>
    </row>
    <row r="157" spans="1:5" ht="49.5" customHeight="1">
      <c r="A157" s="62"/>
      <c r="B157" s="63" t="s">
        <v>94</v>
      </c>
      <c r="C157" s="63" t="s">
        <v>195</v>
      </c>
      <c r="D157" s="64">
        <v>330</v>
      </c>
      <c r="E157" s="65">
        <f t="shared" si="12"/>
        <v>0</v>
      </c>
    </row>
    <row r="158" spans="1:5" ht="49.5" customHeight="1">
      <c r="A158" s="62"/>
      <c r="B158" s="63"/>
      <c r="C158" s="63" t="s">
        <v>279</v>
      </c>
      <c r="D158" s="64">
        <v>330</v>
      </c>
      <c r="E158" s="65">
        <f t="shared" si="12"/>
        <v>0</v>
      </c>
    </row>
    <row r="159" spans="1:5" ht="49.5" customHeight="1">
      <c r="A159" s="62"/>
      <c r="B159" s="63" t="s">
        <v>95</v>
      </c>
      <c r="C159" s="63" t="s">
        <v>282</v>
      </c>
      <c r="D159" s="64">
        <v>5000</v>
      </c>
      <c r="E159" s="65">
        <f t="shared" si="12"/>
        <v>0</v>
      </c>
    </row>
    <row r="160" spans="1:5" ht="49.5" customHeight="1">
      <c r="A160" s="62"/>
      <c r="B160" s="63" t="s">
        <v>95</v>
      </c>
      <c r="C160" s="63"/>
      <c r="D160" s="64"/>
      <c r="E160" s="65">
        <f t="shared" ref="E160" si="13">D160*A160</f>
        <v>0</v>
      </c>
    </row>
    <row r="161" spans="1:10" ht="49.5" customHeight="1">
      <c r="A161" s="74"/>
      <c r="B161" s="86" t="s">
        <v>44</v>
      </c>
      <c r="C161" s="86" t="s">
        <v>204</v>
      </c>
      <c r="D161" s="84"/>
      <c r="E161" s="85">
        <f>E140+E144+SUM(E148:E159)</f>
        <v>379950</v>
      </c>
    </row>
    <row r="162" spans="1:10" ht="49.5" customHeight="1">
      <c r="A162" s="87"/>
      <c r="B162" s="86" t="s">
        <v>45</v>
      </c>
      <c r="C162" s="86" t="s">
        <v>234</v>
      </c>
      <c r="D162" s="84"/>
      <c r="E162" s="85"/>
    </row>
    <row r="163" spans="1:10" ht="49.5" customHeight="1">
      <c r="A163" s="87"/>
      <c r="B163" s="86"/>
      <c r="C163" s="114" t="s">
        <v>235</v>
      </c>
      <c r="D163" s="112"/>
      <c r="E163" s="113"/>
    </row>
    <row r="164" spans="1:10" ht="49.5" customHeight="1">
      <c r="A164" s="87"/>
      <c r="B164" s="86"/>
      <c r="C164" s="4" t="s">
        <v>236</v>
      </c>
      <c r="D164" s="84"/>
      <c r="E164" s="85"/>
    </row>
    <row r="165" spans="1:10" ht="49.5" customHeight="1">
      <c r="A165" s="87"/>
      <c r="B165" s="86"/>
      <c r="C165" s="4" t="s">
        <v>255</v>
      </c>
      <c r="D165" s="84"/>
      <c r="E165" s="85"/>
    </row>
    <row r="166" spans="1:10" ht="49.5" customHeight="1">
      <c r="A166" s="87"/>
      <c r="B166" s="86"/>
      <c r="C166" s="4" t="s">
        <v>237</v>
      </c>
      <c r="D166" s="84"/>
      <c r="E166" s="85"/>
    </row>
    <row r="167" spans="1:10" ht="49.5" customHeight="1">
      <c r="A167" s="87"/>
      <c r="B167" s="86"/>
      <c r="C167" s="4" t="s">
        <v>238</v>
      </c>
      <c r="D167" s="84"/>
      <c r="E167" s="85"/>
    </row>
    <row r="168" spans="1:10" ht="49.5" customHeight="1">
      <c r="A168" s="87"/>
      <c r="B168" s="86"/>
      <c r="C168" s="4"/>
      <c r="D168" s="84"/>
      <c r="E168" s="85"/>
    </row>
    <row r="169" spans="1:10" s="22" customFormat="1" ht="81" customHeight="1" thickBot="1">
      <c r="A169" s="88"/>
      <c r="B169" s="89" t="s">
        <v>46</v>
      </c>
      <c r="C169" s="110" t="s">
        <v>205</v>
      </c>
      <c r="D169" s="90"/>
      <c r="E169" s="91"/>
      <c r="F169" s="42"/>
      <c r="G169" s="42"/>
      <c r="H169" s="42"/>
      <c r="I169" s="42"/>
      <c r="J169" s="42"/>
    </row>
    <row r="170" spans="1:10" ht="49.5" customHeight="1">
      <c r="A170" s="28"/>
      <c r="B170" s="5"/>
      <c r="C170" s="5"/>
      <c r="D170" s="21"/>
      <c r="E170" s="11"/>
    </row>
  </sheetData>
  <sheetProtection autoFilter="0"/>
  <protectedRanges>
    <protectedRange sqref="A18:A25 A50 A36:A42 A44:A45 A12:A13 A15:A16 A28:A34" name="Plage1"/>
    <protectedRange sqref="A133:A134 A43 A148:A160" name="Plage1_1_1_1"/>
    <protectedRange sqref="A116" name="Plage1_1_1_2"/>
    <protectedRange sqref="A81:A84" name="Plage1_1_1_3"/>
    <protectedRange sqref="A26" name="Plage1_4"/>
    <protectedRange sqref="A35" name="Plage1_1"/>
    <protectedRange sqref="A27" name="Plage1_1_1"/>
    <protectedRange sqref="A17" name="Plage1_2"/>
    <protectedRange sqref="A46:A48" name="Plage1_1_2"/>
  </protectedRanges>
  <autoFilter ref="A45:A138" xr:uid="{00000000-0009-0000-0000-000000000000}"/>
  <mergeCells count="36">
    <mergeCell ref="D25:E25"/>
    <mergeCell ref="D26:E26"/>
    <mergeCell ref="D28:E28"/>
    <mergeCell ref="D29:E29"/>
    <mergeCell ref="D30:E30"/>
    <mergeCell ref="D27:E27"/>
    <mergeCell ref="D20:E20"/>
    <mergeCell ref="D21:E21"/>
    <mergeCell ref="D22:E22"/>
    <mergeCell ref="D23:E23"/>
    <mergeCell ref="D24:E24"/>
    <mergeCell ref="D2:E2"/>
    <mergeCell ref="D3:E3"/>
    <mergeCell ref="D4:E4"/>
    <mergeCell ref="D5:E5"/>
    <mergeCell ref="D6:E6"/>
    <mergeCell ref="D7:E7"/>
    <mergeCell ref="D18:E18"/>
    <mergeCell ref="D16:E16"/>
    <mergeCell ref="D17:E17"/>
    <mergeCell ref="D19:E19"/>
    <mergeCell ref="D8:E8"/>
    <mergeCell ref="D10:E10"/>
    <mergeCell ref="D31:E31"/>
    <mergeCell ref="D32:E32"/>
    <mergeCell ref="D34:E34"/>
    <mergeCell ref="D37:E37"/>
    <mergeCell ref="D43:E43"/>
    <mergeCell ref="D42:E42"/>
    <mergeCell ref="D33:E33"/>
    <mergeCell ref="D35:E35"/>
    <mergeCell ref="D36:E36"/>
    <mergeCell ref="D39:E39"/>
    <mergeCell ref="D40:E40"/>
    <mergeCell ref="D41:E41"/>
    <mergeCell ref="D38:E38"/>
  </mergeCells>
  <phoneticPr fontId="36" type="noConversion"/>
  <printOptions horizontalCentered="1"/>
  <pageMargins left="0.7" right="0.7" top="0.75" bottom="0.75" header="0.3" footer="0.3"/>
  <pageSetup paperSize="9" scale="24" fitToHeight="3" orientation="portrait" copies="10" r:id="rId1"/>
  <headerFooter alignWithMargins="0">
    <oddFooter>&amp;C&amp;18Page &amp;P de &amp;N</oddFooter>
  </headerFooter>
  <rowBreaks count="4" manualBreakCount="4">
    <brk id="49" max="16383" man="1"/>
    <brk id="74" max="16383" man="1"/>
    <brk id="110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CS matrice</vt:lpstr>
      <vt:lpstr>'CS matrice'!Área_de_impresión</vt:lpstr>
      <vt:lpstr>'CS matrice'!Títulos_a_imprimir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RIFF</dc:creator>
  <cp:lastModifiedBy>Tatiana</cp:lastModifiedBy>
  <cp:lastPrinted>2021-10-06T13:59:51Z</cp:lastPrinted>
  <dcterms:created xsi:type="dcterms:W3CDTF">2020-08-27T15:35:41Z</dcterms:created>
  <dcterms:modified xsi:type="dcterms:W3CDTF">2023-03-17T10:56:34Z</dcterms:modified>
</cp:coreProperties>
</file>