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upcatana-my.sharepoint.com/personal/kasia_stodolska_catanagroup_com/Documents/TARIFS/"/>
    </mc:Choice>
  </mc:AlternateContent>
  <xr:revisionPtr revIDLastSave="0" documentId="8_{483E927C-2E12-4686-8193-1F807FFF9133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885AA148-A8B6-4B61-B68F-1CDA1E0BE2D8}"/>
  </bookViews>
  <sheets>
    <sheet name="5.4 FR" sheetId="1" r:id="rId1"/>
  </sheets>
  <definedNames>
    <definedName name="_xlnm._FilterDatabase" localSheetId="0" hidden="1">'5.4 FR'!$A$46:$A$189</definedName>
    <definedName name="_xlnm.Criteria" localSheetId="0">'5.4 FR'!#REF!</definedName>
    <definedName name="_xlnm.Print_Titles" localSheetId="0">'5.4 FR'!$1:$11</definedName>
    <definedName name="_xlnm.Print_Area" localSheetId="0">'5.4 FR'!$A$1:$E$209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1" l="1"/>
  <c r="E56" i="1"/>
  <c r="E57" i="1"/>
  <c r="E58" i="1"/>
  <c r="E59" i="1"/>
  <c r="E161" i="1"/>
  <c r="E130" i="1"/>
  <c r="E129" i="1"/>
  <c r="E118" i="1"/>
  <c r="E97" i="1"/>
  <c r="E80" i="1"/>
  <c r="E66" i="1"/>
  <c r="E63" i="1"/>
  <c r="E146" i="1"/>
  <c r="E50" i="1"/>
  <c r="E67" i="1"/>
  <c r="E65" i="1"/>
  <c r="E64" i="1"/>
  <c r="E62" i="1"/>
  <c r="E61" i="1"/>
  <c r="E60" i="1"/>
  <c r="E55" i="1"/>
  <c r="E54" i="1"/>
  <c r="E87" i="1"/>
  <c r="E86" i="1"/>
  <c r="E85" i="1"/>
  <c r="E84" i="1"/>
  <c r="E83" i="1"/>
  <c r="E82" i="1"/>
  <c r="E79" i="1"/>
  <c r="E78" i="1"/>
  <c r="E77" i="1"/>
  <c r="E76" i="1"/>
  <c r="E75" i="1"/>
  <c r="E74" i="1"/>
  <c r="E73" i="1"/>
  <c r="E71" i="1"/>
  <c r="E70" i="1"/>
  <c r="E90" i="1"/>
  <c r="E91" i="1"/>
  <c r="E92" i="1"/>
  <c r="E93" i="1"/>
  <c r="E109" i="1" l="1"/>
  <c r="E108" i="1"/>
  <c r="E107" i="1"/>
  <c r="E106" i="1"/>
  <c r="E105" i="1"/>
  <c r="E104" i="1"/>
  <c r="E103" i="1"/>
  <c r="E102" i="1"/>
  <c r="E101" i="1"/>
  <c r="E100" i="1"/>
  <c r="E99" i="1"/>
  <c r="E98" i="1"/>
  <c r="E96" i="1"/>
  <c r="E95" i="1"/>
  <c r="E94" i="1"/>
  <c r="E141" i="1"/>
  <c r="E140" i="1"/>
  <c r="E139" i="1"/>
  <c r="E138" i="1"/>
  <c r="E137" i="1"/>
  <c r="E136" i="1"/>
  <c r="E135" i="1"/>
  <c r="E134" i="1"/>
  <c r="E133" i="1"/>
  <c r="E132" i="1"/>
  <c r="E131" i="1"/>
  <c r="E128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47" i="1"/>
  <c r="E145" i="1"/>
  <c r="E177" i="1"/>
  <c r="E176" i="1"/>
  <c r="E175" i="1"/>
  <c r="E174" i="1"/>
  <c r="E173" i="1"/>
  <c r="E172" i="1"/>
  <c r="E171" i="1"/>
  <c r="E170" i="1"/>
  <c r="E169" i="1"/>
  <c r="E163" i="1"/>
  <c r="E162" i="1"/>
  <c r="E160" i="1"/>
  <c r="E159" i="1"/>
  <c r="E158" i="1"/>
  <c r="E157" i="1"/>
  <c r="E156" i="1"/>
  <c r="E155" i="1"/>
  <c r="E154" i="1"/>
  <c r="E153" i="1"/>
  <c r="E152" i="1"/>
  <c r="E151" i="1"/>
  <c r="E150" i="1"/>
  <c r="E187" i="1"/>
  <c r="E186" i="1"/>
  <c r="E185" i="1"/>
  <c r="E184" i="1"/>
  <c r="E183" i="1"/>
  <c r="E182" i="1"/>
  <c r="E181" i="1"/>
  <c r="E180" i="1"/>
  <c r="E205" i="1"/>
  <c r="E204" i="1"/>
  <c r="E203" i="1"/>
  <c r="E202" i="1"/>
  <c r="E201" i="1"/>
  <c r="E200" i="1"/>
  <c r="E199" i="1"/>
  <c r="E197" i="1"/>
  <c r="E206" i="1" l="1"/>
  <c r="E45" i="1"/>
  <c r="E16" i="1"/>
  <c r="E15" i="1"/>
  <c r="E14" i="1"/>
  <c r="E13" i="1" l="1"/>
  <c r="E12" i="1"/>
  <c r="E191" i="1" l="1"/>
  <c r="E47" i="1"/>
  <c r="E192" i="1" l="1"/>
  <c r="E193" i="1" l="1"/>
  <c r="E194" i="1" s="1"/>
  <c r="E195" i="1" s="1"/>
  <c r="E207" i="1" s="1"/>
</calcChain>
</file>

<file path=xl/sharedStrings.xml><?xml version="1.0" encoding="utf-8"?>
<sst xmlns="http://schemas.openxmlformats.org/spreadsheetml/2006/main" count="437" uniqueCount="390">
  <si>
    <t>Devis d'un catamaran BALI 5.8        -       Tarif A-2024</t>
  </si>
  <si>
    <t>Quotation for catamaran BALI 5.8        -       Tarif A-2024</t>
  </si>
  <si>
    <t>DATE :</t>
  </si>
  <si>
    <t>Proprietaire :</t>
  </si>
  <si>
    <t>Owner :</t>
  </si>
  <si>
    <t>Nom du bateau :</t>
  </si>
  <si>
    <t>Name of the boat :</t>
  </si>
  <si>
    <t>Port d'attache :</t>
  </si>
  <si>
    <t>Home port :</t>
  </si>
  <si>
    <t>Numéro de série :</t>
  </si>
  <si>
    <t>Serial Number :</t>
  </si>
  <si>
    <t>Date de livraison :</t>
  </si>
  <si>
    <t>Date of delivery :</t>
  </si>
  <si>
    <t>Langage technique :</t>
  </si>
  <si>
    <t>Technical language (FR / EN) :</t>
  </si>
  <si>
    <t xml:space="preserve">BALI 5.8 équipé de 2 moteurs NANNI 80CV </t>
  </si>
  <si>
    <t xml:space="preserve">BALI 5.8 equipped with 2x80 hp NANNI engines </t>
  </si>
  <si>
    <t>BALI 5.8</t>
  </si>
  <si>
    <t xml:space="preserve">Tarif H.T. </t>
  </si>
  <si>
    <t>Montant H.T.</t>
  </si>
  <si>
    <r>
      <rPr>
        <b/>
        <sz val="22"/>
        <color rgb="FF000000"/>
        <rFont val="Arial"/>
        <family val="2"/>
      </rPr>
      <t>Version 3 cabines</t>
    </r>
    <r>
      <rPr>
        <sz val="22"/>
        <color indexed="8"/>
        <rFont val="Arial"/>
        <family val="2"/>
      </rPr>
      <t xml:space="preserve"> (2 babord + 1 tribord) </t>
    </r>
    <r>
      <rPr>
        <b/>
        <sz val="22"/>
        <color rgb="FF000000"/>
        <rFont val="Arial"/>
        <family val="2"/>
      </rPr>
      <t>- 3 toilettes</t>
    </r>
  </si>
  <si>
    <r>
      <t xml:space="preserve">3-cabin version </t>
    </r>
    <r>
      <rPr>
        <sz val="22"/>
        <color rgb="FF000000"/>
        <rFont val="Arial"/>
        <family val="2"/>
      </rPr>
      <t>(2 port + 1 starboard)</t>
    </r>
    <r>
      <rPr>
        <b/>
        <sz val="22"/>
        <color rgb="FF000000"/>
        <rFont val="Arial"/>
        <family val="2"/>
      </rPr>
      <t xml:space="preserve"> - 3 heads compartments</t>
    </r>
  </si>
  <si>
    <r>
      <rPr>
        <b/>
        <sz val="22"/>
        <color rgb="FF000000"/>
        <rFont val="Arial"/>
        <family val="2"/>
      </rPr>
      <t>Version 4 cabines</t>
    </r>
    <r>
      <rPr>
        <sz val="22"/>
        <color indexed="8"/>
        <rFont val="Arial"/>
        <family val="2"/>
      </rPr>
      <t xml:space="preserve"> (2 babord + 2 tribord) </t>
    </r>
    <r>
      <rPr>
        <b/>
        <sz val="22"/>
        <color rgb="FF000000"/>
        <rFont val="Arial"/>
        <family val="2"/>
      </rPr>
      <t>- 4 toilettes</t>
    </r>
  </si>
  <si>
    <r>
      <t xml:space="preserve">4-cabin version </t>
    </r>
    <r>
      <rPr>
        <sz val="22"/>
        <color rgb="FF000000"/>
        <rFont val="Arial"/>
        <family val="2"/>
      </rPr>
      <t>(2 port + 2 starboard)</t>
    </r>
    <r>
      <rPr>
        <b/>
        <sz val="22"/>
        <color rgb="FF000000"/>
        <rFont val="Arial"/>
        <family val="2"/>
      </rPr>
      <t xml:space="preserve"> - 4 heads compartments</t>
    </r>
  </si>
  <si>
    <r>
      <rPr>
        <b/>
        <sz val="22"/>
        <color rgb="FF000000"/>
        <rFont val="Arial"/>
        <family val="2"/>
      </rPr>
      <t>Version 4 cabines</t>
    </r>
    <r>
      <rPr>
        <sz val="22"/>
        <color indexed="8"/>
        <rFont val="Arial"/>
        <family val="2"/>
      </rPr>
      <t xml:space="preserve"> (3 babord + 1 tribord) </t>
    </r>
    <r>
      <rPr>
        <b/>
        <sz val="22"/>
        <color rgb="FF000000"/>
        <rFont val="Arial"/>
        <family val="2"/>
      </rPr>
      <t>- 4 toilettes</t>
    </r>
  </si>
  <si>
    <r>
      <t>4-cabin version</t>
    </r>
    <r>
      <rPr>
        <sz val="22"/>
        <color rgb="FF000000"/>
        <rFont val="Arial"/>
        <family val="2"/>
      </rPr>
      <t xml:space="preserve"> (3 port + 1 starboard) </t>
    </r>
    <r>
      <rPr>
        <b/>
        <sz val="22"/>
        <color rgb="FF000000"/>
        <rFont val="Arial"/>
        <family val="2"/>
      </rPr>
      <t>- 4 heads compartments</t>
    </r>
  </si>
  <si>
    <r>
      <rPr>
        <b/>
        <sz val="22"/>
        <color rgb="FF000000"/>
        <rFont val="Arial"/>
        <family val="2"/>
      </rPr>
      <t>Version 5 cabines</t>
    </r>
    <r>
      <rPr>
        <sz val="22"/>
        <color indexed="8"/>
        <rFont val="Arial"/>
        <family val="2"/>
      </rPr>
      <t xml:space="preserve"> (3 babord + 2 tribord) </t>
    </r>
    <r>
      <rPr>
        <b/>
        <sz val="22"/>
        <color rgb="FF000000"/>
        <rFont val="Arial"/>
        <family val="2"/>
      </rPr>
      <t>- 5 toilettes</t>
    </r>
    <r>
      <rPr>
        <sz val="22"/>
        <color indexed="8"/>
        <rFont val="Arial"/>
        <family val="2"/>
      </rPr>
      <t xml:space="preserve">  </t>
    </r>
  </si>
  <si>
    <r>
      <rPr>
        <b/>
        <sz val="22"/>
        <color rgb="FF000000"/>
        <rFont val="Arial"/>
        <family val="2"/>
      </rPr>
      <t xml:space="preserve">5-cabin version </t>
    </r>
    <r>
      <rPr>
        <sz val="22"/>
        <color rgb="FF000000"/>
        <rFont val="Arial"/>
        <family val="2"/>
      </rPr>
      <t>(3 port + 2 starboard)</t>
    </r>
    <r>
      <rPr>
        <b/>
        <sz val="22"/>
        <color rgb="FF000000"/>
        <rFont val="Arial"/>
        <family val="2"/>
      </rPr>
      <t xml:space="preserve"> - 5 heads compartments</t>
    </r>
    <r>
      <rPr>
        <sz val="22"/>
        <color indexed="8"/>
        <rFont val="Arial"/>
        <family val="2"/>
      </rPr>
      <t xml:space="preserve">  </t>
    </r>
  </si>
  <si>
    <r>
      <rPr>
        <b/>
        <sz val="22"/>
        <color rgb="FF000000"/>
        <rFont val="Arial"/>
        <family val="2"/>
      </rPr>
      <t>Version 6 cabines</t>
    </r>
    <r>
      <rPr>
        <sz val="22"/>
        <color indexed="8"/>
        <rFont val="Arial"/>
        <family val="2"/>
      </rPr>
      <t xml:space="preserve"> (3 babord + 3 tribord) </t>
    </r>
    <r>
      <rPr>
        <b/>
        <sz val="22"/>
        <color rgb="FF000000"/>
        <rFont val="Arial"/>
        <family val="2"/>
      </rPr>
      <t>- 6 toilettes</t>
    </r>
    <r>
      <rPr>
        <sz val="22"/>
        <color indexed="8"/>
        <rFont val="Arial"/>
        <family val="2"/>
      </rPr>
      <t xml:space="preserve">  </t>
    </r>
  </si>
  <si>
    <r>
      <rPr>
        <b/>
        <sz val="22"/>
        <color rgb="FF000000"/>
        <rFont val="Arial"/>
        <family val="2"/>
      </rPr>
      <t xml:space="preserve">6-cabin version </t>
    </r>
    <r>
      <rPr>
        <sz val="22"/>
        <color rgb="FF000000"/>
        <rFont val="Arial"/>
        <family val="2"/>
      </rPr>
      <t>(3 port + 3 starboard)</t>
    </r>
    <r>
      <rPr>
        <b/>
        <sz val="22"/>
        <color rgb="FF000000"/>
        <rFont val="Arial"/>
        <family val="2"/>
      </rPr>
      <t xml:space="preserve"> - 6 heads compartments</t>
    </r>
    <r>
      <rPr>
        <sz val="22"/>
        <color indexed="8"/>
        <rFont val="Arial"/>
        <family val="2"/>
      </rPr>
      <t xml:space="preserve">  </t>
    </r>
  </si>
  <si>
    <t>Specifications  Pack</t>
  </si>
  <si>
    <t>Pack specifications</t>
  </si>
  <si>
    <t>Pack Excellence</t>
  </si>
  <si>
    <t>Filtre purificateur d'eau douce</t>
  </si>
  <si>
    <t>Fresh water purifying filter</t>
  </si>
  <si>
    <t>x</t>
  </si>
  <si>
    <t>Combiné chargeur 120 A - convertisseur  24V/230V - 5KVA</t>
  </si>
  <si>
    <t>Combined 120A charger - 24V/230V 5kVA inverterA</t>
  </si>
  <si>
    <t>Contrôleur de batteries</t>
  </si>
  <si>
    <t>Battery controller</t>
  </si>
  <si>
    <t>Refrigérateur congél. américain 635L avec fontaine d'eau glacée, ice maker</t>
  </si>
  <si>
    <t>635L American fridge-freezer with chilled water dispenser, ice maker</t>
  </si>
  <si>
    <t>Système de relevage d'annexe</t>
  </si>
  <si>
    <t>Tender lifting system</t>
  </si>
  <si>
    <t>Guindeau électrique 1700W - 24 V pour chaine de Ø12mm</t>
  </si>
  <si>
    <t>24V - 1700W Electric windlass for Ø12mm chain</t>
  </si>
  <si>
    <t>2 batteries de service supplémentaires au gel 12/24 V - 130 Ah</t>
  </si>
  <si>
    <t>2 additional gel batteries 12/24 V - 130 Ah</t>
  </si>
  <si>
    <t>Eclairage indirect flybridge</t>
  </si>
  <si>
    <t>Indirect lighting on flybridge</t>
  </si>
  <si>
    <t xml:space="preserve">Eclairage de courtoisie cockpit avant et jupes </t>
  </si>
  <si>
    <t>Courtesy lighting in forward cockpit and sugarscoops</t>
  </si>
  <si>
    <t>Réservoir de gazole suppémentaire de 600L - 1200L au total</t>
  </si>
  <si>
    <t>Additional 600-litre diesel tank – 1200 l in total</t>
  </si>
  <si>
    <t>Réservoir d'eau supplémentaire de 600L (capacité totale de 1260L)</t>
  </si>
  <si>
    <t>Additional 600-litre water tank (total capacity 1260 l)</t>
  </si>
  <si>
    <t>Douche de cockpit avec eau froide et chaude</t>
  </si>
  <si>
    <t>Cockpit shower with hot and cold water</t>
  </si>
  <si>
    <t>Bar intégré dans zone carré babord</t>
  </si>
  <si>
    <t>Bar integrated into port side saloon</t>
  </si>
  <si>
    <t>Table de flybridge fixe</t>
  </si>
  <si>
    <t>Fixed flybridge table</t>
  </si>
  <si>
    <t xml:space="preserve">Serre-casseroles pour plaque de cuisson  </t>
  </si>
  <si>
    <t xml:space="preserve">Pot holders for hob  </t>
  </si>
  <si>
    <t xml:space="preserve">Echelle de bain confort avec mains courantes et larges marches en teck </t>
  </si>
  <si>
    <t>Comfort swim ladder with handrails and wide teak steps</t>
  </si>
  <si>
    <t xml:space="preserve">Système de relevage électrique de la baie arrière assisté par vérins hydrauliques  </t>
  </si>
  <si>
    <t xml:space="preserve">Electric lifting system for aft door assisted by hydraulic rams  </t>
  </si>
  <si>
    <t>Winch de solent et de manœuvre de GV electrique</t>
  </si>
  <si>
    <t xml:space="preserve">Electric solent and main halyard winch </t>
  </si>
  <si>
    <t xml:space="preserve">Sellerie de banquette barreur (assise et dossier) </t>
  </si>
  <si>
    <t>Helm seat cushions (seat and back)</t>
  </si>
  <si>
    <t xml:space="preserve">Sellerie de cockpit avant (assises et dossiers) </t>
  </si>
  <si>
    <t>Forward cockpit cushions (seat and back)</t>
  </si>
  <si>
    <t xml:space="preserve">Sellerie de banquette arrière (assises et dossiers) </t>
  </si>
  <si>
    <t xml:space="preserve">Aft bench seat cushions (seat and back) </t>
  </si>
  <si>
    <t>Four à gaz</t>
  </si>
  <si>
    <t>Gas oven</t>
  </si>
  <si>
    <t>2 couches d'antifouling avec primaire epoxy</t>
  </si>
  <si>
    <t>2 coats of antifouling with epoxy primer</t>
  </si>
  <si>
    <t xml:space="preserve">Gestion des équipements et de l'énergie du bord par multiplexage via une interface sur écran tactile 16" </t>
  </si>
  <si>
    <t xml:space="preserve">Multiplexed on-board equipment and energy management via 16” touch-screen interface </t>
  </si>
  <si>
    <t xml:space="preserve">PACK Electronique Raymarine : Pilote auto P70S, GPS traceur AXIOM 7", MULTI I70S, VHF RAY 63 + combiné VHF RAY MIC au poste de barre, AIS émetteur récepteur, écran traceur AXIOM 12" au poste de barre </t>
  </si>
  <si>
    <t>Raymarine Electronics PACK: P70S autopilot, AXIOM 7” GPS plotter, MULTI I70S, RAY 63 VHF + RAY MIC VHF handset at helm station, AIS transceiver, AXIOM 12” plotter screen at helm station</t>
  </si>
  <si>
    <t>Inscription nom et port d'attache sur jupes arrières (à préciser 2 mois au plus tard  avant la sortie d'usine)</t>
  </si>
  <si>
    <t>Name and port of registry on sugarscoops (to be specified no later than 2 months before leaving the factory)</t>
  </si>
  <si>
    <t>Total du pack excellence</t>
  </si>
  <si>
    <t>Excellence pack total</t>
  </si>
  <si>
    <t>OPTIONS</t>
  </si>
  <si>
    <t>Pack ELEGANCE</t>
  </si>
  <si>
    <t>ELEGANCE Pack</t>
  </si>
  <si>
    <r>
      <rPr>
        <b/>
        <sz val="22"/>
        <rFont val="Arial"/>
        <family val="2"/>
      </rPr>
      <t>Flotteurs</t>
    </r>
    <r>
      <rPr>
        <sz val="22"/>
        <rFont val="Arial"/>
        <family val="2"/>
      </rPr>
      <t xml:space="preserve"> : Bandeaux et têtes de lit capitonnées, éclairages indirects bandeaux de lits, appliques design, liseuses chromées, portes-revues dans cabine master, accessoires de confort dans la salle de bain, dessus de commode/bureau capitonée + porte-revues</t>
    </r>
  </si>
  <si>
    <r>
      <rPr>
        <b/>
        <sz val="22"/>
        <rFont val="Arial"/>
        <family val="2"/>
      </rPr>
      <t>Hulls</t>
    </r>
    <r>
      <rPr>
        <sz val="22"/>
        <rFont val="Arial"/>
        <family val="2"/>
      </rPr>
      <t>: Upholstered headboards and surrounds, indirect lighting on bedheads, designer wall lights, chrome reading lights, magazine racks in master cabin, bathroom comfort accessories, upholstered vanity unit/desk top + magazine rack.</t>
    </r>
  </si>
  <si>
    <r>
      <rPr>
        <b/>
        <sz val="22"/>
        <rFont val="Arial"/>
        <family val="2"/>
      </rPr>
      <t>Carré</t>
    </r>
    <r>
      <rPr>
        <sz val="22"/>
        <rFont val="Arial"/>
        <family val="2"/>
      </rPr>
      <t xml:space="preserve"> :Abatant capitonné et liseuse gainée à la table à cartes, lampes d'ambiance supplémentaires, coussins décos, Alaise massive sur la table de carré, hampe de pavillon</t>
    </r>
  </si>
  <si>
    <r>
      <rPr>
        <b/>
        <sz val="22"/>
        <rFont val="Arial"/>
        <family val="2"/>
      </rPr>
      <t>Saloon</t>
    </r>
    <r>
      <rPr>
        <sz val="22"/>
        <rFont val="Arial"/>
        <family val="2"/>
      </rPr>
      <t>: Upholstered seat cover and sheathed reading light at chart table, additional mood lighting, decorative cushions, hardwood trim around saloon table, flagstaff</t>
    </r>
  </si>
  <si>
    <t>Total du pack ELEGANCE</t>
  </si>
  <si>
    <t>ELEGANCE Pack total</t>
  </si>
  <si>
    <t>#</t>
  </si>
  <si>
    <t>Gréement- Voiles</t>
  </si>
  <si>
    <t>Rigging- Sails</t>
  </si>
  <si>
    <t>Lazy bag et  bandes anti-UV sont de couleur grise</t>
  </si>
  <si>
    <t>Lazybag and anti-UV strips are grey</t>
  </si>
  <si>
    <r>
      <t xml:space="preserve">GV lattée et Solent renforcés en Dacron avec bande anti-UV + lazy bag </t>
    </r>
    <r>
      <rPr>
        <sz val="22"/>
        <color rgb="FF000000"/>
        <rFont val="Arial"/>
        <family val="2"/>
      </rPr>
      <t>BALI</t>
    </r>
    <r>
      <rPr>
        <sz val="22"/>
        <color indexed="8"/>
        <rFont val="Arial"/>
        <family val="2"/>
      </rPr>
      <t xml:space="preserve"> &amp; lazy jack + écoutes</t>
    </r>
  </si>
  <si>
    <t>Fully-battened mainsail and solent in reinforced Dacron UV protection + BALI lazybag &amp; lazyjacks + sheets</t>
  </si>
  <si>
    <r>
      <t xml:space="preserve">GV lattée à </t>
    </r>
    <r>
      <rPr>
        <sz val="22"/>
        <color rgb="FF000000"/>
        <rFont val="Arial"/>
        <family val="2"/>
      </rPr>
      <t>corne avec accastillage spécifique</t>
    </r>
    <r>
      <rPr>
        <sz val="22"/>
        <color indexed="8"/>
        <rFont val="Arial"/>
        <family val="2"/>
      </rPr>
      <t xml:space="preserve">, solent en Dacron avec bande anti-UV renforcés+ lazy bag </t>
    </r>
    <r>
      <rPr>
        <sz val="22"/>
        <color rgb="FF000000"/>
        <rFont val="Arial"/>
        <family val="2"/>
      </rPr>
      <t>BALI</t>
    </r>
    <r>
      <rPr>
        <sz val="22"/>
        <color indexed="8"/>
        <rFont val="Arial"/>
        <family val="2"/>
      </rPr>
      <t xml:space="preserve"> &amp; lazy jack + écoutes</t>
    </r>
  </si>
  <si>
    <t>Fully-battened, square-topped mainsail, with specific hardware, and solent in reinforced Dacron, anti-UV strip + BALI lazybag &amp; lazyjacks + sheets</t>
  </si>
  <si>
    <t>GV latté en dacron "logo Tortue" Dream yacht charter"</t>
  </si>
  <si>
    <t>Lazy bag "Dream yacht charter"</t>
  </si>
  <si>
    <t>Lazy bag KAVAS</t>
  </si>
  <si>
    <t>Peinture (mât + bôme)</t>
  </si>
  <si>
    <t>Paint (mast + boom)</t>
  </si>
  <si>
    <t>Code 0 de 121m² avec câble anti rotation et coupe "triradial"</t>
  </si>
  <si>
    <t xml:space="preserve">121m² Code 0, triradial cut, with anti-twist cable </t>
  </si>
  <si>
    <t>Accastillage de Code 0 (bout dehors et ses manoeuvres, sous barbes, drosse, drisse, écoutes, emmagasineur tambour, stand-up) (nécessite option winch de pavois)</t>
  </si>
  <si>
    <t>Code 0 hardware (bowsprit and associated equipment, bobstays, outhaul, halyard, sheets, drum furler, stand-up block) (requires optional bulwark winch)</t>
  </si>
  <si>
    <t>Spi assymétrique de 250 m² avec chaussette</t>
  </si>
  <si>
    <t>250 m² asymmetric spinnaker with sock</t>
  </si>
  <si>
    <t>Accastillage de spi asymétrique (bout dehors et ses manœuvres, sous barbes, drisse, écoutes, stand-up)</t>
  </si>
  <si>
    <t>Asymmetric spinnaker hardware (bowsprit and associated equipment, bobstays, halyard, sheets, stand-up block)</t>
  </si>
  <si>
    <t>2 winchs arrières manuels de pavois pour voiles de portant</t>
  </si>
  <si>
    <t>2 manual aft bulwark winches for downwind sails</t>
  </si>
  <si>
    <t>2 winchs arrières électriques de pavois pour voiles de portant</t>
  </si>
  <si>
    <t>2 electric aft bulwark winches for downwind sails</t>
  </si>
  <si>
    <t>Eclairage barres de flèches</t>
  </si>
  <si>
    <t>Spreader lights</t>
  </si>
  <si>
    <t>Mât livré en 2 parties</t>
  </si>
  <si>
    <t>Mast delivered in 2 parts</t>
  </si>
  <si>
    <t>Mécanique - Matériel de sécurité</t>
  </si>
  <si>
    <t>Mechanical equipment - Safety equipment</t>
  </si>
  <si>
    <t>2 moteurs NANNI N4-115CV au lieu du N4-80CV</t>
  </si>
  <si>
    <t>2 x NANNI N4-115HP engines instead of N4-80HP</t>
  </si>
  <si>
    <t>Kit de 2 alternateurs supplémentaires 24V/55A</t>
  </si>
  <si>
    <t>Kit of 2 additional 24V/55A alternators</t>
  </si>
  <si>
    <t>Pack servitude batteries Lithium LifePo4 - 5x200Ah (BMS - CBRO - SMART PROTECT) (en remplacement des batteries gel 6x130Ah)</t>
  </si>
  <si>
    <t>Lithium LifePo4 battery pack - 5x200Ah (BMS - CBRO - SMART PROTECT) (replaces 6x130Ah gel batteries)</t>
  </si>
  <si>
    <t>Paire d'hélices tripales repliables 23x20 (nécessite option N4-115cv)</t>
  </si>
  <si>
    <t xml:space="preserve">Pair of 23x20 folding three-bladed propellers (requires option N4-115hp)	</t>
  </si>
  <si>
    <t>Propulseur d'étrave électrique en tunnel (180kg de poussée)</t>
  </si>
  <si>
    <t>Electric bow thruster in tunnel (180kg thrust)</t>
  </si>
  <si>
    <r>
      <t xml:space="preserve">Groupe électrogène </t>
    </r>
    <r>
      <rPr>
        <b/>
        <sz val="22"/>
        <color rgb="FF000000"/>
        <rFont val="Arial"/>
        <family val="2"/>
      </rPr>
      <t>10-11 kVA 220 50Hz</t>
    </r>
    <r>
      <rPr>
        <sz val="22"/>
        <color indexed="8"/>
        <rFont val="Arial"/>
        <family val="2"/>
      </rPr>
      <t xml:space="preserve"> avec cocon d'insonorisation et commande déportée 230V </t>
    </r>
  </si>
  <si>
    <r>
      <rPr>
        <b/>
        <sz val="22"/>
        <color rgb="FF000000"/>
        <rFont val="Arial"/>
        <family val="2"/>
      </rPr>
      <t>10-11 kVA 220V 50Hz</t>
    </r>
    <r>
      <rPr>
        <sz val="22"/>
        <color indexed="8"/>
        <rFont val="Arial"/>
        <family val="2"/>
      </rPr>
      <t xml:space="preserve"> generator with soundproofing cocoon and remote control </t>
    </r>
  </si>
  <si>
    <r>
      <t>Groupe électrogène 1</t>
    </r>
    <r>
      <rPr>
        <b/>
        <sz val="22"/>
        <color rgb="FF000000"/>
        <rFont val="Arial"/>
        <family val="2"/>
      </rPr>
      <t>7.5k à 20kVA 220 50H</t>
    </r>
    <r>
      <rPr>
        <sz val="22"/>
        <color indexed="8"/>
        <rFont val="Arial"/>
        <family val="2"/>
      </rPr>
      <t>z avec cocon d'insonorisation et commande déportée 230V</t>
    </r>
  </si>
  <si>
    <r>
      <rPr>
        <b/>
        <sz val="22"/>
        <color rgb="FF000000"/>
        <rFont val="Arial"/>
        <family val="2"/>
      </rPr>
      <t>17.5 - 20kVA 220V 50Hz</t>
    </r>
    <r>
      <rPr>
        <sz val="22"/>
        <color indexed="8"/>
        <rFont val="Arial"/>
        <family val="2"/>
      </rPr>
      <t xml:space="preserve"> generator with soundproofing enclosure and remote control</t>
    </r>
  </si>
  <si>
    <r>
      <t xml:space="preserve">Groupe électrogène  </t>
    </r>
    <r>
      <rPr>
        <b/>
        <sz val="22"/>
        <color rgb="FF000000"/>
        <rFont val="Arial"/>
        <family val="2"/>
      </rPr>
      <t>12 - 13.5 kVA 120V 60Hz</t>
    </r>
    <r>
      <rPr>
        <sz val="22"/>
        <color indexed="8"/>
        <rFont val="Arial"/>
        <family val="2"/>
      </rPr>
      <t xml:space="preserve"> avec cocon d'insonorisation et commande déportée 120V</t>
    </r>
  </si>
  <si>
    <r>
      <rPr>
        <b/>
        <sz val="22"/>
        <color rgb="FF000000"/>
        <rFont val="Arial"/>
        <family val="2"/>
      </rPr>
      <t>12 - 13.5 kVA 120V 60Hz</t>
    </r>
    <r>
      <rPr>
        <sz val="22"/>
        <color indexed="8"/>
        <rFont val="Arial"/>
        <family val="2"/>
      </rPr>
      <t xml:space="preserve"> generator with sound insulation cocoon and remote control </t>
    </r>
  </si>
  <si>
    <r>
      <t>Groupe électrogène</t>
    </r>
    <r>
      <rPr>
        <b/>
        <sz val="22"/>
        <color rgb="FF000000"/>
        <rFont val="Arial"/>
        <family val="2"/>
      </rPr>
      <t xml:space="preserve"> 21.5 à 22 kVA 120V 60Hz</t>
    </r>
    <r>
      <rPr>
        <sz val="22"/>
        <color indexed="8"/>
        <rFont val="Arial"/>
        <family val="2"/>
      </rPr>
      <t xml:space="preserve"> avec cocon d'insonorisation et commande déportée 120V</t>
    </r>
  </si>
  <si>
    <r>
      <rPr>
        <b/>
        <sz val="22"/>
        <color rgb="FF000000"/>
        <rFont val="Arial"/>
        <family val="2"/>
      </rPr>
      <t xml:space="preserve">21.5 - 22 kVA 120V 60Hz </t>
    </r>
    <r>
      <rPr>
        <sz val="22"/>
        <color indexed="8"/>
        <rFont val="Arial"/>
        <family val="2"/>
      </rPr>
      <t xml:space="preserve">generator with sound insulation cocoon and remote control </t>
    </r>
  </si>
  <si>
    <r>
      <t xml:space="preserve">Kit panneaux solaires </t>
    </r>
    <r>
      <rPr>
        <b/>
        <sz val="22"/>
        <color rgb="FF000000"/>
        <rFont val="Arial"/>
        <family val="2"/>
      </rPr>
      <t xml:space="preserve">1470 W </t>
    </r>
    <r>
      <rPr>
        <sz val="22"/>
        <color indexed="8"/>
        <rFont val="Arial"/>
        <family val="2"/>
      </rPr>
      <t>(14 x 105W)</t>
    </r>
  </si>
  <si>
    <r>
      <rPr>
        <b/>
        <sz val="22"/>
        <color rgb="FF000000"/>
        <rFont val="Arial"/>
        <family val="2"/>
      </rPr>
      <t>1470W</t>
    </r>
    <r>
      <rPr>
        <sz val="22"/>
        <color indexed="8"/>
        <rFont val="Arial"/>
        <family val="2"/>
      </rPr>
      <t xml:space="preserve"> Solar panel kit (14 x 105W)</t>
    </r>
  </si>
  <si>
    <r>
      <t xml:space="preserve">Kit panneaux solaires </t>
    </r>
    <r>
      <rPr>
        <b/>
        <sz val="22"/>
        <color rgb="FF000000"/>
        <rFont val="Arial"/>
        <family val="2"/>
      </rPr>
      <t>Hard Top</t>
    </r>
    <r>
      <rPr>
        <sz val="22"/>
        <color indexed="8"/>
        <rFont val="Arial"/>
        <family val="2"/>
      </rPr>
      <t xml:space="preserve"> 1260 W (12 x 105W)</t>
    </r>
  </si>
  <si>
    <t>Hard Top solar panel kit 1260W (12 x 105W)</t>
  </si>
  <si>
    <t>Kit panneaux solaire full surface (34x105W=3 675W) (fly avant et arrière + hard top)</t>
  </si>
  <si>
    <t>Full area solar panel kit (34x105W=3675W) (flybridge fore and aft + hard top)</t>
  </si>
  <si>
    <t>On demand</t>
  </si>
  <si>
    <t>Réseau principal 120V au lieu de 230V (chauffe-eau, chargeur, prises, convertisseur) et préinstallation des branchements électriques (micro-ondes, TV, lave-linge et lave-vaisselle)</t>
  </si>
  <si>
    <t>120V mains supply instead of 230V (water heater, charger, sockets, inverter) and pre-installation of electrical connections (microwave, TV, washing machine and dishwasher)</t>
  </si>
  <si>
    <t>Commande déportée avec compteur de chaîne au poste de barre</t>
  </si>
  <si>
    <t>Remote control with chain counter at the helm station</t>
  </si>
  <si>
    <r>
      <t xml:space="preserve">Matériel de sécurité pour </t>
    </r>
    <r>
      <rPr>
        <b/>
        <sz val="22"/>
        <color rgb="FF000000"/>
        <rFont val="Arial"/>
        <family val="2"/>
      </rPr>
      <t>8</t>
    </r>
    <r>
      <rPr>
        <sz val="22"/>
        <color indexed="8"/>
        <rFont val="Arial"/>
        <family val="2"/>
      </rPr>
      <t xml:space="preserve"> personnes avec 1 radeau de survie sans balise (Gilet avec harnais, longe 1M85 avec 2 mousquetons, radeau 8 places, 10 batons lumineux vert, bouée fer à cheval, feux retournement, support bouée et feu, 3 feux à main, compas iris 50ZA, journal de bord, lampe torche, seau 10L, trousse de secours) </t>
    </r>
  </si>
  <si>
    <r>
      <t xml:space="preserve">Safety equipment for </t>
    </r>
    <r>
      <rPr>
        <b/>
        <sz val="22"/>
        <color rgb="FF000000"/>
        <rFont val="Arial"/>
        <family val="2"/>
      </rPr>
      <t>8</t>
    </r>
    <r>
      <rPr>
        <sz val="22"/>
        <color indexed="8"/>
        <rFont val="Arial"/>
        <family val="2"/>
      </rPr>
      <t xml:space="preserve"> people with 1 liferaft without EPIRB (lifejackets with harnesses, 1.85m lanyard with 2 snap-shackles, 8-person liferaft, 10 green light-sticks, horseshoe life buoy, self-righting light, buoy and light bracket, 3 hand flares, 50ZA Iris compass, logbook, flashlight, 10L bucket, first aid kit)</t>
    </r>
  </si>
  <si>
    <r>
      <t xml:space="preserve">Matériel de sécurité pour </t>
    </r>
    <r>
      <rPr>
        <b/>
        <sz val="22"/>
        <color rgb="FF000000"/>
        <rFont val="Arial"/>
        <family val="2"/>
      </rPr>
      <t>10</t>
    </r>
    <r>
      <rPr>
        <sz val="22"/>
        <color indexed="8"/>
        <rFont val="Arial"/>
        <family val="2"/>
      </rPr>
      <t xml:space="preserve"> personnes avec 1 radeau de survie sans balise  (Gilet avec harnais, longe 1M85 avec 2 mousquetons, radeau 10 places, 10 batons lumineux vert, bouée fer à cheval, feux retournement, support bouée et feu, 3 feux à main, compas iris 50ZA, journal de bord, lampe torche, seau 10L, trousse de secours)</t>
    </r>
  </si>
  <si>
    <r>
      <t xml:space="preserve">Safety equipment for </t>
    </r>
    <r>
      <rPr>
        <b/>
        <sz val="22"/>
        <color rgb="FF000000"/>
        <rFont val="Arial"/>
        <family val="2"/>
      </rPr>
      <t>10</t>
    </r>
    <r>
      <rPr>
        <sz val="22"/>
        <color indexed="8"/>
        <rFont val="Arial"/>
        <family val="2"/>
      </rPr>
      <t xml:space="preserve"> people with 1 liferaft without EPIRB (lifejackets with harnesses, 1.85m lanyard with 2 snap-shackles, 10-person liferaft, 10 green light-sticks, horseshoe life buoy, self-righting light, buoy and light bracket, 3 hand flares, 50ZA Iris compass, logbook, flashlight, 10L bucket, first aid kit)</t>
    </r>
  </si>
  <si>
    <r>
      <t xml:space="preserve">Matériel de sécurité pour </t>
    </r>
    <r>
      <rPr>
        <b/>
        <sz val="22"/>
        <rFont val="Arial"/>
        <family val="2"/>
      </rPr>
      <t>12</t>
    </r>
    <r>
      <rPr>
        <sz val="22"/>
        <rFont val="Arial"/>
        <family val="2"/>
      </rPr>
      <t xml:space="preserve"> personnes avec 1 radeau de survie sans balise (Gilet avec harnais, longe 1M85 avec 2 mousquetons, radeau 12 places, 10 batons lumineux vert, bouée fer à cheval, feux retournement, support bouée et feu, 3 feux à main, compas iris 50ZA, journal de bord, lampe torche, seau 10L, trousse de secours) </t>
    </r>
  </si>
  <si>
    <r>
      <t xml:space="preserve">Safety equipment for </t>
    </r>
    <r>
      <rPr>
        <b/>
        <sz val="22"/>
        <rFont val="Arial"/>
        <family val="2"/>
      </rPr>
      <t>12</t>
    </r>
    <r>
      <rPr>
        <sz val="22"/>
        <rFont val="Arial"/>
        <family val="2"/>
      </rPr>
      <t xml:space="preserve"> people with 1 liferaft without EPIRB (lifejacket with harness, 1.85m lanyard with 2 snap-shackles,12-person liferaft, 10 green light-sticks, horseshoe life buoy, self-righting light, buoy and light bracket, 3 hand flares, 50ZA Iris compass, logbook, flashlight, 10L bucket, first aid kit) </t>
    </r>
  </si>
  <si>
    <r>
      <t xml:space="preserve">Supplément pour </t>
    </r>
    <r>
      <rPr>
        <b/>
        <sz val="22"/>
        <rFont val="Arial"/>
        <family val="2"/>
      </rPr>
      <t>antifouling zone tropicale</t>
    </r>
    <r>
      <rPr>
        <sz val="22"/>
        <rFont val="Arial"/>
        <family val="2"/>
      </rPr>
      <t xml:space="preserve"> (2 couches) avec primaire Epoxy au lieu du std</t>
    </r>
  </si>
  <si>
    <r>
      <t xml:space="preserve">Supplement for </t>
    </r>
    <r>
      <rPr>
        <b/>
        <sz val="22"/>
        <rFont val="Arial"/>
        <family val="2"/>
      </rPr>
      <t xml:space="preserve">tropical region antifouling </t>
    </r>
    <r>
      <rPr>
        <sz val="22"/>
        <rFont val="Arial"/>
        <family val="2"/>
      </rPr>
      <t>(2 coats) with Epoxy primer instead of std</t>
    </r>
  </si>
  <si>
    <t>Confort</t>
  </si>
  <si>
    <t>Comfort</t>
  </si>
  <si>
    <r>
      <t xml:space="preserve">Climatisation réversible </t>
    </r>
    <r>
      <rPr>
        <b/>
        <sz val="22"/>
        <rFont val="Arial"/>
        <family val="2"/>
      </rPr>
      <t>flotteurs - 60 000 BTU 230V/50Hz</t>
    </r>
    <r>
      <rPr>
        <sz val="22"/>
        <rFont val="Arial"/>
        <family val="2"/>
      </rPr>
      <t xml:space="preserve"> (quai ou groupe)</t>
    </r>
  </si>
  <si>
    <r>
      <t xml:space="preserve">Reversible air conditioning for </t>
    </r>
    <r>
      <rPr>
        <b/>
        <sz val="22"/>
        <rFont val="Arial"/>
        <family val="2"/>
      </rPr>
      <t>hulls - 42,000 BTU 230V/50Hz</t>
    </r>
    <r>
      <rPr>
        <sz val="22"/>
        <rFont val="Arial"/>
        <family val="2"/>
      </rPr>
      <t xml:space="preserve"> (shorepower or generator)</t>
    </r>
  </si>
  <si>
    <r>
      <t xml:space="preserve">Climatisation réversible </t>
    </r>
    <r>
      <rPr>
        <b/>
        <sz val="22"/>
        <rFont val="Arial"/>
        <family val="2"/>
      </rPr>
      <t>flotteurs + Nacelle - 108 000 BTU 230V/50Hz</t>
    </r>
    <r>
      <rPr>
        <sz val="22"/>
        <rFont val="Arial"/>
        <family val="2"/>
      </rPr>
      <t xml:space="preserve"> (quai ou groupe)</t>
    </r>
  </si>
  <si>
    <r>
      <t xml:space="preserve">Reversible air conditioning for </t>
    </r>
    <r>
      <rPr>
        <b/>
        <sz val="22"/>
        <rFont val="Arial"/>
        <family val="2"/>
      </rPr>
      <t>hulls + nacelle – 90,000 BTU 230V/50Hz</t>
    </r>
    <r>
      <rPr>
        <sz val="22"/>
        <rFont val="Arial"/>
        <family val="2"/>
      </rPr>
      <t xml:space="preserve"> (shorepower or generator)</t>
    </r>
  </si>
  <si>
    <r>
      <t>Climatisation réversible</t>
    </r>
    <r>
      <rPr>
        <b/>
        <sz val="22"/>
        <rFont val="Arial"/>
        <family val="2"/>
      </rPr>
      <t xml:space="preserve"> flotteurs - 60 000 BTU 230V/50Hz</t>
    </r>
    <r>
      <rPr>
        <sz val="22"/>
        <rFont val="Arial"/>
        <family val="2"/>
      </rPr>
      <t xml:space="preserve"> (si option Lithium choisie)</t>
    </r>
  </si>
  <si>
    <r>
      <t xml:space="preserve">Reversible air conditioning for </t>
    </r>
    <r>
      <rPr>
        <b/>
        <sz val="22"/>
        <rFont val="Arial"/>
        <family val="2"/>
      </rPr>
      <t>hulls - 42,000 BTU 230V/50Hz</t>
    </r>
    <r>
      <rPr>
        <sz val="22"/>
        <rFont val="Arial"/>
        <family val="2"/>
      </rPr>
      <t xml:space="preserve"> (if Lithium option chosen)</t>
    </r>
  </si>
  <si>
    <r>
      <t xml:space="preserve">Climatisation réversible </t>
    </r>
    <r>
      <rPr>
        <b/>
        <sz val="22"/>
        <rFont val="Arial"/>
        <family val="2"/>
      </rPr>
      <t>flotteurs + Nacelle - 108 000 BTU 230V/50Hz</t>
    </r>
    <r>
      <rPr>
        <sz val="22"/>
        <rFont val="Arial"/>
        <family val="2"/>
      </rPr>
      <t xml:space="preserve"> (si option Lithium choisie)</t>
    </r>
  </si>
  <si>
    <r>
      <t xml:space="preserve">Reversible air conditioning for </t>
    </r>
    <r>
      <rPr>
        <b/>
        <sz val="22"/>
        <rFont val="Arial"/>
        <family val="2"/>
      </rPr>
      <t>hulls + nacelle - 90,000 BTU 230V/50Hz</t>
    </r>
    <r>
      <rPr>
        <sz val="22"/>
        <rFont val="Arial"/>
        <family val="2"/>
      </rPr>
      <t xml:space="preserve"> (if Lithium option chosen)</t>
    </r>
  </si>
  <si>
    <r>
      <t xml:space="preserve">Climatisation réversible </t>
    </r>
    <r>
      <rPr>
        <b/>
        <sz val="22"/>
        <color rgb="FF000000"/>
        <rFont val="Arial"/>
        <family val="2"/>
      </rPr>
      <t>Nacelle 48 000 BTU</t>
    </r>
    <r>
      <rPr>
        <sz val="22"/>
        <color indexed="8"/>
        <rFont val="Arial"/>
        <family val="2"/>
      </rPr>
      <t xml:space="preserve"> 230V/50Hz</t>
    </r>
  </si>
  <si>
    <r>
      <t>Reversible air conditioning for</t>
    </r>
    <r>
      <rPr>
        <b/>
        <sz val="22"/>
        <color rgb="FF000000"/>
        <rFont val="Arial"/>
        <family val="2"/>
      </rPr>
      <t xml:space="preserve"> nacelle 48,000 BTU</t>
    </r>
    <r>
      <rPr>
        <sz val="22"/>
        <color indexed="8"/>
        <rFont val="Arial"/>
        <family val="2"/>
      </rPr>
      <t xml:space="preserve"> 230V/50Hz</t>
    </r>
  </si>
  <si>
    <t>Climatisation réversible pour cabine skipper babord - 7 000 BTU 230V/50Hz (+Quattro 3KVa inclus)</t>
  </si>
  <si>
    <t>Reversible air conditioning for port crew cabin - 7,000 BTU 230V/50Hz (+Quattro 3KVa included)</t>
  </si>
  <si>
    <t>Climatisation réversible pour cabine skipper tribord - 7 000 BTU 230V/50Hz (+Quattro 3KVa inclus)</t>
  </si>
  <si>
    <t>Reversible air conditioning for starboard crew cabin - 7,000 BTU 230V/50Hz (+Quattro 3KVa included)</t>
  </si>
  <si>
    <t>Climatisation réversible pour cabine skipper bd et td - 2 x 7 000 BTU 230V/50Hz (+Quattro 3KVa inclus)</t>
  </si>
  <si>
    <t>Reversible air conditioning for port and stbd crew cabins - 2 x 7,000 BTU 230V/50Hz (+Quattro 3KVa included)</t>
  </si>
  <si>
    <t xml:space="preserve">Vitrage avant ouvrant avec verrouillage en position ventilation </t>
  </si>
  <si>
    <t>Opening front window with lock in ventilation position</t>
  </si>
  <si>
    <r>
      <t xml:space="preserve">Dessalinisateur basse consommation </t>
    </r>
    <r>
      <rPr>
        <b/>
        <sz val="22"/>
        <rFont val="Arial"/>
        <family val="2"/>
      </rPr>
      <t xml:space="preserve">24V 105 L/H </t>
    </r>
    <r>
      <rPr>
        <sz val="22"/>
        <rFont val="Arial"/>
        <family val="2"/>
      </rPr>
      <t>(panneaux solaires et/ou Alternateurs supp)</t>
    </r>
  </si>
  <si>
    <r>
      <t xml:space="preserve">Low consumption watermaker </t>
    </r>
    <r>
      <rPr>
        <b/>
        <sz val="22"/>
        <rFont val="Arial"/>
        <family val="2"/>
      </rPr>
      <t>24V 105 L/H</t>
    </r>
    <r>
      <rPr>
        <sz val="22"/>
        <rFont val="Arial"/>
        <family val="2"/>
      </rPr>
      <t xml:space="preserve"> (solar panels and/or additional alternators)</t>
    </r>
  </si>
  <si>
    <r>
      <t xml:space="preserve">Dessalinisateur </t>
    </r>
    <r>
      <rPr>
        <b/>
        <sz val="22"/>
        <rFont val="Arial"/>
        <family val="2"/>
      </rPr>
      <t>230V/ 50Hz 240L/H</t>
    </r>
    <r>
      <rPr>
        <sz val="22"/>
        <rFont val="Arial"/>
        <family val="2"/>
      </rPr>
      <t xml:space="preserve"> (nécessite groupe électrogène)</t>
    </r>
  </si>
  <si>
    <r>
      <t xml:space="preserve">Watermaker </t>
    </r>
    <r>
      <rPr>
        <b/>
        <sz val="22"/>
        <rFont val="Arial"/>
        <family val="2"/>
      </rPr>
      <t>230V/ 50Hz 240L/H</t>
    </r>
    <r>
      <rPr>
        <sz val="22"/>
        <rFont val="Arial"/>
        <family val="2"/>
      </rPr>
      <t xml:space="preserve"> (requires generator)</t>
    </r>
  </si>
  <si>
    <r>
      <t>Dessalinisateur</t>
    </r>
    <r>
      <rPr>
        <b/>
        <sz val="22"/>
        <rFont val="Arial"/>
        <family val="2"/>
      </rPr>
      <t xml:space="preserve"> 230V/60Hz 240L/H</t>
    </r>
    <r>
      <rPr>
        <sz val="22"/>
        <rFont val="Arial"/>
        <family val="2"/>
      </rPr>
      <t xml:space="preserve"> (nécessite groupe électrogène)</t>
    </r>
  </si>
  <si>
    <r>
      <t xml:space="preserve">Watermaker </t>
    </r>
    <r>
      <rPr>
        <b/>
        <sz val="22"/>
        <color rgb="FFFF0000"/>
        <rFont val="Arial"/>
        <family val="2"/>
      </rPr>
      <t>230V</t>
    </r>
    <r>
      <rPr>
        <b/>
        <sz val="22"/>
        <rFont val="Arial"/>
        <family val="2"/>
      </rPr>
      <t>/ 60Hz 240L/H</t>
    </r>
    <r>
      <rPr>
        <sz val="22"/>
        <rFont val="Arial"/>
        <family val="2"/>
      </rPr>
      <t xml:space="preserve"> (requires generator)</t>
    </r>
  </si>
  <si>
    <t>WC électrique à l'eau douce grand modèle (préciser le nombre et emplacement)</t>
  </si>
  <si>
    <t>Large electric freshwater WC (specify number and location)</t>
  </si>
  <si>
    <t xml:space="preserve">Pompe eau de mer en cuisine et sur le pont  </t>
  </si>
  <si>
    <t>Seawater pump in galley and on deck</t>
  </si>
  <si>
    <t>1 ventilateur par cabine, carré et pointe aménagée (préciser le nombre suivant version retenue)</t>
  </si>
  <si>
    <t xml:space="preserve">1 fan per cabin, saloon and fitted-out forepeaks (specify number depending on version chosen)	</t>
  </si>
  <si>
    <t>2ème ensemble réfrigérateur/congélateur américain 634L avec fontaine d'eau glacée, ice maker (225L congélation / 409 L réfrigération) (+ colonne d'étagères entre les 2)</t>
  </si>
  <si>
    <t>2nd American 634L fridge-freezer unit with chilled water dispenser, ice maker (225L freezer / 409 L refrigerator) (+ column of shelves between the 2)</t>
  </si>
  <si>
    <r>
      <t xml:space="preserve">Lave-vaisselle 12 couverts </t>
    </r>
    <r>
      <rPr>
        <b/>
        <sz val="22"/>
        <rFont val="Arial"/>
        <family val="2"/>
      </rPr>
      <t>230 V</t>
    </r>
  </si>
  <si>
    <r>
      <t xml:space="preserve">12 place-setting </t>
    </r>
    <r>
      <rPr>
        <b/>
        <sz val="22"/>
        <rFont val="Arial"/>
        <family val="2"/>
      </rPr>
      <t xml:space="preserve">230V </t>
    </r>
    <r>
      <rPr>
        <sz val="22"/>
        <rFont val="Arial"/>
        <family val="2"/>
      </rPr>
      <t>dishwasher</t>
    </r>
  </si>
  <si>
    <r>
      <t xml:space="preserve">Four à micro-ondes </t>
    </r>
    <r>
      <rPr>
        <b/>
        <sz val="22"/>
        <rFont val="Arial"/>
        <family val="2"/>
      </rPr>
      <t>230V</t>
    </r>
    <r>
      <rPr>
        <sz val="22"/>
        <rFont val="Arial"/>
        <family val="2"/>
      </rPr>
      <t xml:space="preserve"> (à poser sur plan)</t>
    </r>
  </si>
  <si>
    <r>
      <rPr>
        <b/>
        <sz val="22"/>
        <rFont val="Arial"/>
        <family val="2"/>
      </rPr>
      <t>230V</t>
    </r>
    <r>
      <rPr>
        <sz val="22"/>
        <rFont val="Arial"/>
        <family val="2"/>
      </rPr>
      <t xml:space="preserve"> microwave oven (counter-top)</t>
    </r>
  </si>
  <si>
    <t>Cave à vin 32 bouteilles avec thermostat numérique +4 - +18°C  - 24 V</t>
  </si>
  <si>
    <t>32-bottle wine cooler with digital thermostat +4 - +18°C - 24 V</t>
  </si>
  <si>
    <r>
      <t xml:space="preserve">Lave-linge séchant 8Kg </t>
    </r>
    <r>
      <rPr>
        <b/>
        <sz val="22"/>
        <rFont val="Arial"/>
        <family val="2"/>
      </rPr>
      <t>230 V</t>
    </r>
  </si>
  <si>
    <r>
      <rPr>
        <b/>
        <sz val="22"/>
        <rFont val="Arial"/>
        <family val="2"/>
      </rPr>
      <t>230V</t>
    </r>
    <r>
      <rPr>
        <sz val="22"/>
        <rFont val="Arial"/>
        <family val="2"/>
      </rPr>
      <t xml:space="preserve"> 8kg  washer-dryer</t>
    </r>
  </si>
  <si>
    <t>Aménagement intérieur</t>
  </si>
  <si>
    <t xml:space="preserve">Interior layout	</t>
  </si>
  <si>
    <t>Couchettes séparées dans cabine centrale tribord (pour version 6 cabines)</t>
  </si>
  <si>
    <t>Separate berths in starboard central cabin (for 6-cabin version)</t>
  </si>
  <si>
    <t>Couchettes séparées dans cabine centrale bâbord (pour version 4 cabines 3 + 1, 5 cabines, 6 cabines)</t>
  </si>
  <si>
    <t>Separate berths in port side central cabin (for 4-cabin 3 + 1; 5-cabin; and 6-cabin versions)</t>
  </si>
  <si>
    <t>Aménagement de pointe avant bâbord par accès panneau de pont T 70 (Couchette, liseuse, prise USB-(C) + prise 220V, hublot, meuble vasque, miroir et rangements, douche + WC séparés, store occultant / moustiquaire</t>
  </si>
  <si>
    <t>Fitting out of port forepeak with access via T70 deck hatch (berth, reading light, USB-(C) socket + 220V socket, porthole, vanity unit, mirror and storage, separate shower + WC, blackout blind / mosquito net)</t>
  </si>
  <si>
    <t>Porte de communication entre cabine avant bâbord et pointe avant aménagée (incompatible Version Suite à tribord)</t>
  </si>
  <si>
    <t xml:space="preserve">Connecting door between port side forward cabin and forepeak (not compatible with Starboard Suite Version)	</t>
  </si>
  <si>
    <t>Aménagement de pointe avant tribord par accès panneau de pont T 70 (Couchette, liseuse, prise USB + prise 220V, hublot, meuble vasque, miroir et rangements, douche + WC, store occultant / moustiquaire (rideau extérieur de panneau de pont?))</t>
  </si>
  <si>
    <t>Fitting out of starboard forepeak with access via T70 deck hatch (berth, reading light, USB + 220V socket, porthole, vanity unit, mirror and storage, shower + WC, blackout blind / mosquito net (external deck hatch curtain?))</t>
  </si>
  <si>
    <r>
      <t xml:space="preserve">Porte de communication entre pointe avant et cabine avant </t>
    </r>
    <r>
      <rPr>
        <b/>
        <sz val="22"/>
        <rFont val="Arial"/>
        <family val="2"/>
      </rPr>
      <t>tribord</t>
    </r>
    <r>
      <rPr>
        <sz val="22"/>
        <rFont val="Arial"/>
        <family val="2"/>
      </rPr>
      <t xml:space="preserve"> </t>
    </r>
  </si>
  <si>
    <r>
      <t xml:space="preserve">Communication door between forepeak and forward cabin to </t>
    </r>
    <r>
      <rPr>
        <b/>
        <sz val="22"/>
        <rFont val="Arial"/>
        <family val="2"/>
      </rPr>
      <t>starboard</t>
    </r>
  </si>
  <si>
    <r>
      <rPr>
        <b/>
        <sz val="22"/>
        <rFont val="Arial"/>
        <family val="2"/>
      </rPr>
      <t>Aménagement XL</t>
    </r>
    <r>
      <rPr>
        <sz val="22"/>
        <rFont val="Arial"/>
        <family val="2"/>
      </rPr>
      <t xml:space="preserve"> de pointe avant tribord par accès panneau de pont T 70 (Couchette double séparée, grand espace de rangement sous le lit, liseuse, prise USB + prise 220V, hublot de coque, meuble vasque, miroir et rangements, douche / WC séparés, store occultant / moustiquaire, rideau extérieur de panneau de pont </t>
    </r>
    <r>
      <rPr>
        <b/>
        <sz val="22"/>
        <rFont val="Arial"/>
        <family val="2"/>
      </rPr>
      <t>Compatible seulement avec version SUITE PROPRIETAIRE</t>
    </r>
  </si>
  <si>
    <r>
      <rPr>
        <b/>
        <sz val="22"/>
        <rFont val="Arial"/>
        <family val="2"/>
      </rPr>
      <t>XL layout</t>
    </r>
    <r>
      <rPr>
        <sz val="22"/>
        <rFont val="Arial"/>
        <family val="2"/>
      </rPr>
      <t xml:space="preserve"> for starboard forepeak with access via T70 deck hatch access (Separated double berth, large storage space under bed, reading light, USB + 220V socket, hull porthole, vanity unit, mirror and storage space, separate shower/WC, blackout blind / mosquito screen, external deck hatch curtain </t>
    </r>
    <r>
      <rPr>
        <b/>
        <sz val="22"/>
        <rFont val="Arial"/>
        <family val="2"/>
      </rPr>
      <t>Only compatible with OWNER’S SUITE version</t>
    </r>
  </si>
  <si>
    <r>
      <t xml:space="preserve">Stores plissés occultants vitrages coque et porte vitrée accès cabine arrière flotteurs pour version </t>
    </r>
    <r>
      <rPr>
        <b/>
        <sz val="22"/>
        <rFont val="Arial"/>
        <family val="2"/>
      </rPr>
      <t>3 cabines</t>
    </r>
  </si>
  <si>
    <r>
      <t xml:space="preserve">Pleated blackout blinds for hull windows and glass door to aft cabin for </t>
    </r>
    <r>
      <rPr>
        <b/>
        <sz val="22"/>
        <rFont val="Arial"/>
        <family val="2"/>
      </rPr>
      <t>3-cabin version</t>
    </r>
  </si>
  <si>
    <r>
      <t xml:space="preserve">Stores plissés occultants vitrages coque et porte vitrée accès cabine arrière flotteurs pour version </t>
    </r>
    <r>
      <rPr>
        <b/>
        <sz val="22"/>
        <rFont val="Arial"/>
        <family val="2"/>
      </rPr>
      <t>4 cabines</t>
    </r>
  </si>
  <si>
    <r>
      <t xml:space="preserve">Pleated blackout blinds for hull windows and glass door to aft cabin for </t>
    </r>
    <r>
      <rPr>
        <b/>
        <sz val="22"/>
        <rFont val="Arial"/>
        <family val="2"/>
      </rPr>
      <t>4-cabin version</t>
    </r>
  </si>
  <si>
    <r>
      <t xml:space="preserve">Stores plissés occultants vitrages coque et porte vitrée accès cabine arrière flotteurs pour version </t>
    </r>
    <r>
      <rPr>
        <b/>
        <sz val="22"/>
        <rFont val="Arial"/>
        <family val="2"/>
      </rPr>
      <t>4 cabines SUITE PROPRIETAIRE (3+1)</t>
    </r>
  </si>
  <si>
    <r>
      <t xml:space="preserve">Pleated blackout blinds for hull windows and glass door to aft cabin for </t>
    </r>
    <r>
      <rPr>
        <b/>
        <sz val="22"/>
        <rFont val="Arial"/>
        <family val="2"/>
      </rPr>
      <t>4-cabin version OWNER SUITE (3+1)</t>
    </r>
  </si>
  <si>
    <r>
      <t xml:space="preserve">Stores plissés occultants vitrages coque et porte vitrée accès cabine arrière flotteurs pour version </t>
    </r>
    <r>
      <rPr>
        <b/>
        <sz val="22"/>
        <rFont val="Arial"/>
        <family val="2"/>
      </rPr>
      <t>5 cabines</t>
    </r>
  </si>
  <si>
    <r>
      <t xml:space="preserve">Pleated blackout blinds for hull windows and glass door to aft cabin for </t>
    </r>
    <r>
      <rPr>
        <b/>
        <sz val="22"/>
        <rFont val="Arial"/>
        <family val="2"/>
      </rPr>
      <t>5-cabin version</t>
    </r>
  </si>
  <si>
    <r>
      <t xml:space="preserve">Stores plissés occultants vitrages coque et porte vitrée accès cabine arrière flotteurs pour version </t>
    </r>
    <r>
      <rPr>
        <b/>
        <sz val="22"/>
        <rFont val="Arial"/>
        <family val="2"/>
      </rPr>
      <t>6 cabines</t>
    </r>
  </si>
  <si>
    <r>
      <t xml:space="preserve">Pleated blackout blinds for hull windows and glass door to aft cabin for </t>
    </r>
    <r>
      <rPr>
        <b/>
        <sz val="22"/>
        <rFont val="Arial"/>
        <family val="2"/>
      </rPr>
      <t>6-cabin version</t>
    </r>
  </si>
  <si>
    <r>
      <t xml:space="preserve">Moustiquaires hublots flotteurs pour </t>
    </r>
    <r>
      <rPr>
        <b/>
        <sz val="22"/>
        <rFont val="Arial"/>
        <family val="2"/>
      </rPr>
      <t>version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 xml:space="preserve">3 cabines </t>
    </r>
  </si>
  <si>
    <r>
      <t xml:space="preserve">Mosquito screens for hull windows for </t>
    </r>
    <r>
      <rPr>
        <b/>
        <sz val="22"/>
        <rFont val="Arial"/>
        <family val="2"/>
      </rPr>
      <t>3-cabin version</t>
    </r>
  </si>
  <si>
    <r>
      <t xml:space="preserve">Moustiquaires hublots flotteurs pour </t>
    </r>
    <r>
      <rPr>
        <b/>
        <sz val="22"/>
        <rFont val="Arial"/>
        <family val="2"/>
      </rPr>
      <t>version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 xml:space="preserve">4 cabines </t>
    </r>
  </si>
  <si>
    <r>
      <t>Mosquito screens for hull windows for 4</t>
    </r>
    <r>
      <rPr>
        <b/>
        <sz val="22"/>
        <rFont val="Arial"/>
        <family val="2"/>
      </rPr>
      <t>-cabin version</t>
    </r>
  </si>
  <si>
    <r>
      <t xml:space="preserve">Moustiquaires hublots flotteurs pour </t>
    </r>
    <r>
      <rPr>
        <b/>
        <sz val="22"/>
        <rFont val="Arial"/>
        <family val="2"/>
      </rPr>
      <t>version 4 cabines</t>
    </r>
    <r>
      <rPr>
        <sz val="22"/>
        <rFont val="Arial"/>
        <family val="2"/>
      </rPr>
      <t xml:space="preserve"> MASTER SUITE (1+3)</t>
    </r>
  </si>
  <si>
    <r>
      <t xml:space="preserve">Mosquito screens for hull windows for </t>
    </r>
    <r>
      <rPr>
        <b/>
        <sz val="22"/>
        <rFont val="Arial"/>
        <family val="2"/>
      </rPr>
      <t>4-cabin version</t>
    </r>
    <r>
      <rPr>
        <sz val="22"/>
        <rFont val="Arial"/>
        <family val="2"/>
      </rPr>
      <t xml:space="preserve"> MASTER SUITE (1+3)</t>
    </r>
  </si>
  <si>
    <r>
      <t xml:space="preserve">Moustiquaires hublots flotteurs pour </t>
    </r>
    <r>
      <rPr>
        <b/>
        <sz val="22"/>
        <rFont val="Arial"/>
        <family val="2"/>
      </rPr>
      <t>version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5 cabines</t>
    </r>
  </si>
  <si>
    <r>
      <t xml:space="preserve">Mosquito screens for hull windows for </t>
    </r>
    <r>
      <rPr>
        <b/>
        <sz val="22"/>
        <rFont val="Arial"/>
        <family val="2"/>
      </rPr>
      <t>5-cabin version</t>
    </r>
  </si>
  <si>
    <r>
      <t xml:space="preserve">Moustiquaires hublots flotteurs pour </t>
    </r>
    <r>
      <rPr>
        <b/>
        <sz val="22"/>
        <rFont val="Arial"/>
        <family val="2"/>
      </rPr>
      <t>version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6 cabines</t>
    </r>
  </si>
  <si>
    <r>
      <t xml:space="preserve">Mosquito screens for hull windows for </t>
    </r>
    <r>
      <rPr>
        <b/>
        <sz val="22"/>
        <rFont val="Arial"/>
        <family val="2"/>
      </rPr>
      <t>6-cabin version</t>
    </r>
  </si>
  <si>
    <t>Store plissés de nacelle : baies coulissantes bâbord et tribord</t>
  </si>
  <si>
    <t>Pleated blinds in nacelle: port and starboard sliding bay windows</t>
  </si>
  <si>
    <t>Stores plissés de nacelle : porte oscillo-basculante, vitrages fixes et porte d'accès</t>
  </si>
  <si>
    <t>Pleated blinds in nacelle: tilting door, fixed windows and access door</t>
  </si>
  <si>
    <t>Coffre fort à code</t>
  </si>
  <si>
    <t>Coded safe</t>
  </si>
  <si>
    <r>
      <t xml:space="preserve">Sommier ressorts elastomère pour </t>
    </r>
    <r>
      <rPr>
        <b/>
        <sz val="22"/>
        <rFont val="Arial"/>
        <family val="2"/>
      </rPr>
      <t>version 3 cabines</t>
    </r>
  </si>
  <si>
    <r>
      <t xml:space="preserve">Elastomer sprung bed base for </t>
    </r>
    <r>
      <rPr>
        <b/>
        <sz val="22"/>
        <rFont val="Arial"/>
        <family val="2"/>
      </rPr>
      <t>3-cabin version</t>
    </r>
  </si>
  <si>
    <r>
      <t xml:space="preserve">Sommier ressorts elastomère pour </t>
    </r>
    <r>
      <rPr>
        <b/>
        <sz val="22"/>
        <rFont val="Arial"/>
        <family val="2"/>
      </rPr>
      <t>version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4 cabines</t>
    </r>
  </si>
  <si>
    <r>
      <t xml:space="preserve">Elastomer sprung bed base for </t>
    </r>
    <r>
      <rPr>
        <b/>
        <sz val="22"/>
        <rFont val="Arial"/>
        <family val="2"/>
      </rPr>
      <t>4-cabin version</t>
    </r>
  </si>
  <si>
    <r>
      <t xml:space="preserve">Sommier ressorts elastomère pour </t>
    </r>
    <r>
      <rPr>
        <b/>
        <sz val="22"/>
        <rFont val="Arial"/>
        <family val="2"/>
      </rPr>
      <t>version 4 cabines</t>
    </r>
    <r>
      <rPr>
        <sz val="22"/>
        <rFont val="Arial"/>
        <family val="2"/>
      </rPr>
      <t xml:space="preserve"> MASTER SUITE (1+3)</t>
    </r>
  </si>
  <si>
    <r>
      <t xml:space="preserve">Elastomer sprung bed base for </t>
    </r>
    <r>
      <rPr>
        <b/>
        <sz val="22"/>
        <rFont val="Arial"/>
        <family val="2"/>
      </rPr>
      <t xml:space="preserve">4-cabin version </t>
    </r>
    <r>
      <rPr>
        <sz val="22"/>
        <rFont val="Arial"/>
        <family val="2"/>
      </rPr>
      <t>MASTER SUITE (1+3)</t>
    </r>
  </si>
  <si>
    <r>
      <t xml:space="preserve">Sommier ressorts elastomère pour </t>
    </r>
    <r>
      <rPr>
        <b/>
        <sz val="22"/>
        <rFont val="Arial"/>
        <family val="2"/>
      </rPr>
      <t xml:space="preserve">version 5 cabines </t>
    </r>
  </si>
  <si>
    <r>
      <t xml:space="preserve">Elastomer sprung bed base for </t>
    </r>
    <r>
      <rPr>
        <b/>
        <sz val="22"/>
        <rFont val="Arial"/>
        <family val="2"/>
      </rPr>
      <t>5-cabin version</t>
    </r>
  </si>
  <si>
    <r>
      <t xml:space="preserve">Sommier ressorts elastomère pour </t>
    </r>
    <r>
      <rPr>
        <b/>
        <sz val="22"/>
        <rFont val="Arial"/>
        <family val="2"/>
      </rPr>
      <t>version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6 cabines</t>
    </r>
  </si>
  <si>
    <r>
      <t xml:space="preserve">Elastomer sprung bed base for </t>
    </r>
    <r>
      <rPr>
        <b/>
        <sz val="22"/>
        <rFont val="Arial"/>
        <family val="2"/>
      </rPr>
      <t>6-cabin version</t>
    </r>
  </si>
  <si>
    <r>
      <t xml:space="preserve">Sommier ressorts elastomère pour cabine Twin centrale </t>
    </r>
    <r>
      <rPr>
        <b/>
        <sz val="22"/>
        <rFont val="Arial"/>
        <family val="2"/>
      </rPr>
      <t>tribord</t>
    </r>
  </si>
  <si>
    <r>
      <t xml:space="preserve">Elastomer sprung bed base for Twin </t>
    </r>
    <r>
      <rPr>
        <b/>
        <sz val="22"/>
        <rFont val="Arial"/>
        <family val="2"/>
      </rPr>
      <t>starboard</t>
    </r>
    <r>
      <rPr>
        <sz val="22"/>
        <rFont val="Arial"/>
        <family val="2"/>
      </rPr>
      <t xml:space="preserve"> central cabin</t>
    </r>
  </si>
  <si>
    <t xml:space="preserve">Banquette centrale coulissante 3 places avec coffre de rangement et coussins </t>
  </si>
  <si>
    <t>3-seater sliding central bench seat with storage box and cushions</t>
  </si>
  <si>
    <t>Table de carré convertible en table basse (2 pieds télescopiques électriques et plateau modulable)</t>
  </si>
  <si>
    <t>Saloon table convertible into coffee table (2 electric telescopic legs and adjustable tabletop)</t>
  </si>
  <si>
    <t>Siège amovible pour table de carré (préciser le nombre)</t>
  </si>
  <si>
    <t>Removable seat for saloon table (specify quantity)</t>
  </si>
  <si>
    <t>Salon club à la place de la banquette de carré bâbord (2 fauteuils en vis à vis et une lampe supplémentaire + pouf repose pieds)</t>
  </si>
  <si>
    <t>Club lounge seat in place of port saloon bench seat (2 armchairs opposite each other and an additional lamp + footstool)</t>
  </si>
  <si>
    <t xml:space="preserve">Coloris sellerie </t>
  </si>
  <si>
    <t>Upholstery colours</t>
  </si>
  <si>
    <t>Sellerie intérieure et extérieure couleur Heritage Moss</t>
  </si>
  <si>
    <t>Heritage Moss interior and exterior upholstery</t>
  </si>
  <si>
    <t>Standard</t>
  </si>
  <si>
    <t>Sellerie intérieure et extérieure couleur Papyrus</t>
  </si>
  <si>
    <t>Papyrus interior and exterior upholstery</t>
  </si>
  <si>
    <t>Sellerie intérieure et extérieure couleur Mezzo Celadon</t>
  </si>
  <si>
    <t>Mezzo Celadon interior and exterior upholstery</t>
  </si>
  <si>
    <t>Sellerie intérieure et extérieure couleur Heritage Scarlett</t>
  </si>
  <si>
    <t>Heritage Scarlett interior and exterior upholstery</t>
  </si>
  <si>
    <t>Aménagement extérieur</t>
  </si>
  <si>
    <t>Exterior fittings</t>
  </si>
  <si>
    <t>Hard top rigide de flybridge avec panneaux vitrés et éclairage led indirect</t>
  </si>
  <si>
    <t>Rigid flybridge hardtop with glass panels and indirect LED lighting</t>
  </si>
  <si>
    <t>Bimini grande taille (en inox avec transparents pour visibilité sur GV et éclairage LED)</t>
  </si>
  <si>
    <t>Large bimini (in stainless steel with transparent sections for viewing the mainsail and LED lighting)</t>
  </si>
  <si>
    <t>Aménagement de Flybridge (Réfrigérateur 24V dans la table + point d'eau évier)</t>
  </si>
  <si>
    <t>Fitted-out flybridge (24V refrigerator in table + sink with water)</t>
  </si>
  <si>
    <t xml:space="preserve">Table de cockpit avant fixe avec coffre et abatants 8 places </t>
  </si>
  <si>
    <t>Fixed forward cockpit table and locker with seat lids to accommodate 8</t>
  </si>
  <si>
    <t>Kit de toiles transparentes (PVC crystal) pour fermeture flybridge (option hard top obligatoire)</t>
  </si>
  <si>
    <t>Flybridge enclosure kit in transparent PVC crystal (hard top option compulsory)</t>
  </si>
  <si>
    <t>Kit de toiles transparentes (PVC crystal) pour fermeture flybridge (option bimini grande taille obligatoire)</t>
  </si>
  <si>
    <t>Flybridge enclosure kit in transparent PVC crystal (large bimini option compulsory)</t>
  </si>
  <si>
    <t xml:space="preserve">Taud de soleil cockpit avant </t>
  </si>
  <si>
    <t xml:space="preserve">Sun awning, forward cockpit </t>
  </si>
  <si>
    <t>Taud de soleil cockpit arrière</t>
  </si>
  <si>
    <t xml:space="preserve">Sun awning, aft cockpit </t>
  </si>
  <si>
    <t>Rideaux extérieurs de roof isotherme en batyline noire</t>
  </si>
  <si>
    <t>Isothermal black batyline external coachroof curtains</t>
  </si>
  <si>
    <t xml:space="preserve">Housse de console de barre et des instruments </t>
  </si>
  <si>
    <t>Instruments and helm console cover</t>
  </si>
  <si>
    <t>Jeu bains de soleil repliables plage avant</t>
  </si>
  <si>
    <t>Set of folding sun loungers for foredeck</t>
  </si>
  <si>
    <t>Sellerie de Flybridge (Assises + dossiers)</t>
  </si>
  <si>
    <t>Flybridge upholstery (seats + backrests)</t>
  </si>
  <si>
    <t>Bains de soleil flybridge (avec dossiers)</t>
  </si>
  <si>
    <t>Flybridge sun loungers (with backrests)</t>
  </si>
  <si>
    <t>Lot de 4 gros oreillers de bains de soleil</t>
  </si>
  <si>
    <t>Set of 4 large pillows for sun loungers</t>
  </si>
  <si>
    <t>Lattage synthetique plate-forme arrière, plage arrière et jupes</t>
  </si>
  <si>
    <t>Synthetic lattice for aft platform, aft deck and sugarscoops</t>
  </si>
  <si>
    <t>on demand</t>
  </si>
  <si>
    <t>Lattage synthetique cockpit avant</t>
  </si>
  <si>
    <t>Synthetic lattice for forward cockpit</t>
  </si>
  <si>
    <t>Lattage synthétique sur passavants</t>
  </si>
  <si>
    <t>Synthetic lattice for side decks</t>
  </si>
  <si>
    <t>Lattage synthetique sur fly et marches d'accès au fly</t>
  </si>
  <si>
    <t>Synthetic lattice for flybridge and flybridge access steps</t>
  </si>
  <si>
    <t xml:space="preserve">Covering  </t>
  </si>
  <si>
    <t xml:space="preserve">Wrapping  </t>
  </si>
  <si>
    <t>Liston de protection de jupes et de plateforme AR (option incompatble avec plateforme arrière hydraulique)</t>
  </si>
  <si>
    <t>Protective rubrail for sugarscoop and aft platform (option incompatible with hydraulic aft platform)</t>
  </si>
  <si>
    <t>Taquets de garde arrière escamotables</t>
  </si>
  <si>
    <t>Retractable aft spring cleats</t>
  </si>
  <si>
    <t xml:space="preserve">Passerelle pliante en composite 2,80m, chandeliers, housse &amp; 1 lyre posée </t>
  </si>
  <si>
    <t>Composite folding gangway 2.80m, stanchions, cover &amp; 1 gangway deck socket fitted</t>
  </si>
  <si>
    <t>Plancha avec installation gaz</t>
  </si>
  <si>
    <t>Plancha grill with gas installation</t>
  </si>
  <si>
    <t xml:space="preserve">Eclairage sous-marin à LED bleu sous chaque jupe (4 spots) </t>
  </si>
  <si>
    <t>Blue LED underwater lighting under each sugarscoop (4 spotlights)</t>
  </si>
  <si>
    <t>Bossoir électrique</t>
  </si>
  <si>
    <t>Electric davits</t>
  </si>
  <si>
    <t>Plateforme arrière hydraulique</t>
  </si>
  <si>
    <t>Hydraulic aft platform</t>
  </si>
  <si>
    <t>Annexe 3,80m en hypalon (taille maxi) sans console + moteur HB 25CV  avec mise sous bossoirs</t>
  </si>
  <si>
    <t>3.80m Hypalon dinghy (max size) without console + 25hp outboard motor with davit strops</t>
  </si>
  <si>
    <t>Mise sous bossoir d'une annexe non fournie (charge max équipée 300kg)</t>
  </si>
  <si>
    <t>Davit equipment for unsupplied dinghy (max. load 300kg)</t>
  </si>
  <si>
    <t>Electronique - Hifi</t>
  </si>
  <si>
    <t>Electronics - Hi-Fi</t>
  </si>
  <si>
    <t>Hifi Radio Fusion 6HP bluetooth (carré, flybridge et cockpit avant)</t>
  </si>
  <si>
    <t>Fusion Hi-Fi radio, 6 speakers, Bluetooth (saloon, flybridge and forward cockpit)</t>
  </si>
  <si>
    <t>Antenne Wifi</t>
  </si>
  <si>
    <t>Wi-Fi antenna</t>
  </si>
  <si>
    <t>Antenne VHF de secours en tete de mat</t>
  </si>
  <si>
    <t>Emergency VHF antenna at masthead</t>
  </si>
  <si>
    <t xml:space="preserve">Radar Raymarine avec support de mât </t>
  </si>
  <si>
    <t>Raymarine radar with mast bracket</t>
  </si>
  <si>
    <t>1 Caméra sous barre de flèche bâbord</t>
  </si>
  <si>
    <t>1 Camera under port spreader</t>
  </si>
  <si>
    <t>Pré-installation TV et antenne TV hertzienne (Fr) dans le carré avec ascenseur électrique et (si option TV led non choisie)</t>
  </si>
  <si>
    <t>Pre-installation of TV and terrestrial aerial (Fr) in saloon with electric lifting system (if LED TV option not chosen)</t>
  </si>
  <si>
    <t>TV Led  50" dans le carré avec ascenseur électrique et antenne TV hertzienne (FR)</t>
  </si>
  <si>
    <t>50” LED TV in saloon with electric lifting system and terestrial antenna (FR)</t>
  </si>
  <si>
    <t>Télécommande Raymarine pour pilote automatique</t>
  </si>
  <si>
    <t>Raymarine remote control for autopilot</t>
  </si>
  <si>
    <t>Préparation - livraison</t>
  </si>
  <si>
    <t>Preparation - delivery</t>
  </si>
  <si>
    <t>Prix total du bateau packs et options comprises</t>
  </si>
  <si>
    <t>Total price of the boat including packs and options</t>
  </si>
  <si>
    <t>Dealer discount</t>
  </si>
  <si>
    <t>Extra discount</t>
  </si>
  <si>
    <t>After sales contribution</t>
  </si>
  <si>
    <t>Total discount</t>
  </si>
  <si>
    <t>Mise à l'eau, mâtage à Canet (France), avec mouillage 50kg et 80ml de chaine Ø 12, patte d'oie, 8 défenses et 5 amarres, mise en main 1 jour et 7 jours au port (prix net), malette à outils, paramétrage MMSI</t>
  </si>
  <si>
    <t>Launch, mast stepping in Canet (France), with 50kg anchor and 80ml of Ø 12mm chain, anchor bridle, 8 fenders and 5 mooring lines, 1 day handover and 7 days in port (net price), tool kit, MMSI setup</t>
  </si>
  <si>
    <t>Kit de 4 bers de transport (indispensable pour transport maritime)</t>
  </si>
  <si>
    <t>Cradle kit comprising 4 transport chocks (essential for transport by ship)</t>
  </si>
  <si>
    <t xml:space="preserve">Pack ready to go (carburant + eau) (prix net) </t>
  </si>
  <si>
    <t>Ready to go pack (fuel + water) (net price)</t>
  </si>
  <si>
    <t xml:space="preserve">Frais de transit matériel client </t>
  </si>
  <si>
    <t xml:space="preserve">Transit charges for customer equipment </t>
  </si>
  <si>
    <t xml:space="preserve">Frais de formalités d'exportation </t>
  </si>
  <si>
    <t>Export formality fees</t>
  </si>
  <si>
    <t>Frais de formalités d'exportation cargo</t>
  </si>
  <si>
    <t>Cargo ship export formalities</t>
  </si>
  <si>
    <t>Frais d'apostille notariée</t>
  </si>
  <si>
    <t>Notarised apostille fee</t>
  </si>
  <si>
    <t>Frais pour ATR</t>
  </si>
  <si>
    <t>ATR fee</t>
  </si>
  <si>
    <t>Frais pour T2L</t>
  </si>
  <si>
    <t>T2L fee</t>
  </si>
  <si>
    <t>Net à payer HT</t>
  </si>
  <si>
    <t>Net to pay excluding tax</t>
  </si>
  <si>
    <t>Net à payer TTC</t>
  </si>
  <si>
    <t>Net to pay including VAT</t>
  </si>
  <si>
    <t xml:space="preserve">Tout bateau francisé fera l’objet d’une facturation du montant de l’écocontribution défini selon le barème en vigueur défini par l’APER </t>
  </si>
  <si>
    <t>Any francized vessel will be invoiced for the amount of the French eco-contribution defined according to the current scale defined by the 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</si>
</sst>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\ &quot;€&quot;;\-#,##0\ &quot;€&quot;;;@"/>
    <numFmt numFmtId="165" formatCode="_-* #,##0.00\ _€_-;\-* #,##0.00\ _€_-;_-* &quot;-&quot;??\ _€_-;_-@_-"/>
    <numFmt numFmtId="166" formatCode="#,##0\ &quot;€&quot;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36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28"/>
      <color theme="1"/>
      <name val="Calibri"/>
      <family val="2"/>
      <scheme val="minor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sz val="22"/>
      <color indexed="8"/>
      <name val="Arial"/>
      <family val="2"/>
    </font>
    <font>
      <b/>
      <sz val="22"/>
      <color rgb="FF000000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sz val="12"/>
      <color indexed="8"/>
      <name val="Arial"/>
      <family val="2"/>
    </font>
    <font>
      <sz val="16"/>
      <color theme="1"/>
      <name val="Arial"/>
      <family val="2"/>
    </font>
    <font>
      <b/>
      <sz val="26"/>
      <color indexed="8"/>
      <name val="Arial"/>
      <family val="2"/>
    </font>
    <font>
      <sz val="22"/>
      <color theme="1"/>
      <name val="Arial"/>
      <family val="2"/>
    </font>
    <font>
      <sz val="11"/>
      <color indexed="8"/>
      <name val="Calibri"/>
      <family val="2"/>
    </font>
    <font>
      <sz val="22"/>
      <name val="Arial"/>
      <family val="2"/>
    </font>
    <font>
      <sz val="2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4"/>
      <name val="Arial"/>
      <family val="2"/>
    </font>
    <font>
      <b/>
      <sz val="11"/>
      <color rgb="FFFF0000"/>
      <name val="Calibri"/>
      <family val="2"/>
      <scheme val="minor"/>
    </font>
    <font>
      <b/>
      <sz val="20"/>
      <color rgb="FFFF000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0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22"/>
      <color rgb="FFFF0000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rgb="FFFF0000"/>
      <name val="Arial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  <scheme val="minor"/>
    </font>
    <font>
      <b/>
      <i/>
      <sz val="20"/>
      <color indexed="8"/>
      <name val="Arial"/>
      <family val="2"/>
    </font>
    <font>
      <sz val="2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82EE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/>
    <xf numFmtId="0" fontId="0" fillId="2" borderId="0" xfId="0" applyFill="1"/>
    <xf numFmtId="0" fontId="20" fillId="0" borderId="0" xfId="0" applyFont="1"/>
    <xf numFmtId="0" fontId="11" fillId="0" borderId="0" xfId="0" applyFont="1" applyAlignment="1">
      <alignment vertical="center"/>
    </xf>
    <xf numFmtId="0" fontId="0" fillId="0" borderId="0" xfId="0" applyProtection="1">
      <protection locked="0"/>
    </xf>
    <xf numFmtId="0" fontId="30" fillId="0" borderId="0" xfId="0" applyFont="1" applyAlignment="1">
      <alignment vertical="center"/>
    </xf>
    <xf numFmtId="0" fontId="17" fillId="0" borderId="0" xfId="0" applyFont="1" applyAlignment="1" applyProtection="1">
      <alignment vertical="center" wrapText="1"/>
      <protection locked="0"/>
    </xf>
    <xf numFmtId="0" fontId="31" fillId="0" borderId="0" xfId="0" applyFont="1"/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Protection="1">
      <protection locked="0"/>
    </xf>
    <xf numFmtId="0" fontId="37" fillId="0" borderId="0" xfId="0" applyFont="1"/>
    <xf numFmtId="0" fontId="39" fillId="0" borderId="0" xfId="0" applyFont="1"/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6" fontId="5" fillId="0" borderId="0" xfId="0" applyNumberFormat="1" applyFont="1" applyAlignment="1">
      <alignment horizontal="center" vertical="center"/>
    </xf>
    <xf numFmtId="6" fontId="34" fillId="0" borderId="0" xfId="0" applyNumberFormat="1" applyFont="1" applyAlignment="1">
      <alignment horizontal="center" vertical="center"/>
    </xf>
    <xf numFmtId="0" fontId="31" fillId="0" borderId="1" xfId="0" applyFont="1" applyBorder="1"/>
    <xf numFmtId="0" fontId="9" fillId="0" borderId="7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31" fillId="0" borderId="9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>
      <alignment vertical="center"/>
    </xf>
    <xf numFmtId="0" fontId="31" fillId="0" borderId="4" xfId="0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31" fillId="0" borderId="12" xfId="0" applyFont="1" applyBorder="1" applyProtection="1">
      <protection locked="0"/>
    </xf>
    <xf numFmtId="6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31" fillId="0" borderId="15" xfId="0" applyFont="1" applyBorder="1" applyProtection="1">
      <protection locked="0"/>
    </xf>
    <xf numFmtId="164" fontId="5" fillId="0" borderId="17" xfId="0" applyNumberFormat="1" applyFont="1" applyBorder="1" applyAlignment="1">
      <alignment horizontal="center" vertical="center"/>
    </xf>
    <xf numFmtId="0" fontId="31" fillId="0" borderId="21" xfId="0" applyFont="1" applyBorder="1" applyAlignment="1" applyProtection="1">
      <alignment horizontal="center" vertical="center"/>
      <protection locked="0"/>
    </xf>
    <xf numFmtId="0" fontId="29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164" fontId="5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31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vertical="center" wrapText="1"/>
    </xf>
    <xf numFmtId="164" fontId="5" fillId="0" borderId="2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31" fillId="0" borderId="21" xfId="0" applyFont="1" applyBorder="1"/>
    <xf numFmtId="0" fontId="12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2" fillId="0" borderId="22" xfId="0" applyFont="1" applyBorder="1" applyAlignment="1">
      <alignment horizontal="right" vertical="center"/>
    </xf>
    <xf numFmtId="9" fontId="24" fillId="0" borderId="22" xfId="1" applyFont="1" applyFill="1" applyBorder="1" applyAlignment="1" applyProtection="1">
      <alignment horizontal="center" vertical="center"/>
    </xf>
    <xf numFmtId="0" fontId="24" fillId="0" borderId="22" xfId="0" applyFont="1" applyBorder="1" applyAlignment="1">
      <alignment horizontal="right" vertical="center"/>
    </xf>
    <xf numFmtId="164" fontId="24" fillId="0" borderId="23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64" fontId="5" fillId="0" borderId="23" xfId="0" applyNumberFormat="1" applyFont="1" applyBorder="1" applyAlignment="1">
      <alignment horizontal="center"/>
    </xf>
    <xf numFmtId="0" fontId="7" fillId="0" borderId="22" xfId="0" applyFont="1" applyBorder="1" applyAlignment="1">
      <alignment horizontal="right" vertical="center"/>
    </xf>
    <xf numFmtId="0" fontId="38" fillId="0" borderId="21" xfId="0" applyFont="1" applyBorder="1"/>
    <xf numFmtId="0" fontId="31" fillId="0" borderId="24" xfId="0" applyFont="1" applyBorder="1" applyProtection="1">
      <protection locked="0"/>
    </xf>
    <xf numFmtId="0" fontId="35" fillId="0" borderId="25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5" fillId="0" borderId="26" xfId="0" applyFont="1" applyBorder="1" applyAlignment="1" applyProtection="1">
      <alignment horizontal="center"/>
      <protection locked="0"/>
    </xf>
    <xf numFmtId="0" fontId="40" fillId="0" borderId="2" xfId="0" applyFont="1" applyBorder="1" applyAlignment="1">
      <alignment horizontal="center" vertical="center"/>
    </xf>
    <xf numFmtId="0" fontId="31" fillId="0" borderId="2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31" fillId="0" borderId="3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31" fillId="0" borderId="32" xfId="0" applyFont="1" applyBorder="1"/>
    <xf numFmtId="0" fontId="40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19" fillId="0" borderId="13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31" fillId="0" borderId="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0" fontId="6" fillId="0" borderId="0" xfId="0" applyFont="1"/>
    <xf numFmtId="0" fontId="15" fillId="0" borderId="0" xfId="0" applyFont="1"/>
    <xf numFmtId="0" fontId="31" fillId="3" borderId="0" xfId="0" applyFont="1" applyFill="1"/>
    <xf numFmtId="0" fontId="27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 vertical="center"/>
    </xf>
    <xf numFmtId="0" fontId="26" fillId="3" borderId="32" xfId="0" applyFont="1" applyFill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/>
    </xf>
    <xf numFmtId="0" fontId="31" fillId="3" borderId="1" xfId="0" applyFont="1" applyFill="1" applyBorder="1"/>
    <xf numFmtId="0" fontId="16" fillId="3" borderId="2" xfId="0" applyFont="1" applyFill="1" applyBorder="1" applyAlignment="1">
      <alignment horizontal="left" vertical="center"/>
    </xf>
    <xf numFmtId="0" fontId="31" fillId="3" borderId="11" xfId="0" applyFont="1" applyFill="1" applyBorder="1" applyProtection="1">
      <protection locked="0"/>
    </xf>
    <xf numFmtId="0" fontId="25" fillId="3" borderId="18" xfId="0" applyFont="1" applyFill="1" applyBorder="1" applyAlignment="1">
      <alignment vertical="center"/>
    </xf>
    <xf numFmtId="6" fontId="5" fillId="3" borderId="20" xfId="0" applyNumberFormat="1" applyFont="1" applyFill="1" applyBorder="1" applyAlignment="1">
      <alignment horizontal="center" vertical="center"/>
    </xf>
    <xf numFmtId="164" fontId="5" fillId="3" borderId="19" xfId="0" applyNumberFormat="1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66" fontId="13" fillId="0" borderId="0" xfId="2" applyNumberFormat="1" applyFont="1" applyBorder="1" applyAlignment="1">
      <alignment horizontal="center" vertical="center"/>
    </xf>
    <xf numFmtId="166" fontId="13" fillId="0" borderId="5" xfId="2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6" fontId="13" fillId="0" borderId="0" xfId="2" applyNumberFormat="1" applyFont="1" applyFill="1" applyBorder="1" applyAlignment="1">
      <alignment horizontal="center" vertical="center"/>
    </xf>
    <xf numFmtId="166" fontId="13" fillId="0" borderId="5" xfId="2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3">
    <cellStyle name="Milliers 2" xfId="2" xr:uid="{45B43DB8-4C4B-4E8F-A98C-4B7480532CFD}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682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</xdr:colOff>
      <xdr:row>1</xdr:row>
      <xdr:rowOff>15875</xdr:rowOff>
    </xdr:from>
    <xdr:to>
      <xdr:col>2</xdr:col>
      <xdr:colOff>6791533</xdr:colOff>
      <xdr:row>7</xdr:row>
      <xdr:rowOff>316311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391C2EC-401C-019A-62E0-822A42176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750" y="650875"/>
          <a:ext cx="6791533" cy="2395936"/>
        </a:xfrm>
        <a:prstGeom prst="rect">
          <a:avLst/>
        </a:prstGeom>
      </xdr:spPr>
    </xdr:pic>
    <xdr:clientData/>
  </xdr:twoCellAnchor>
  <xdr:twoCellAnchor editAs="oneCell">
    <xdr:from>
      <xdr:col>2</xdr:col>
      <xdr:colOff>111125</xdr:colOff>
      <xdr:row>1</xdr:row>
      <xdr:rowOff>15875</xdr:rowOff>
    </xdr:from>
    <xdr:to>
      <xdr:col>2</xdr:col>
      <xdr:colOff>6902658</xdr:colOff>
      <xdr:row>7</xdr:row>
      <xdr:rowOff>316311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0D49ABD-70A9-821B-A4E1-73249744C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90875" y="650875"/>
          <a:ext cx="6791533" cy="2395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020EA-0436-450D-B698-2D4E7C12C255}">
  <sheetPr>
    <pageSetUpPr fitToPage="1"/>
  </sheetPr>
  <dimension ref="A1:V210"/>
  <sheetViews>
    <sheetView tabSelected="1" zoomScale="40" zoomScaleNormal="40" zoomScaleSheetLayoutView="50" workbookViewId="0">
      <pane ySplit="1" topLeftCell="A2" activePane="bottomLeft" state="frozen"/>
      <selection pane="bottomLeft" activeCell="C12" sqref="C12"/>
    </sheetView>
  </sheetViews>
  <sheetFormatPr baseColWidth="10" defaultColWidth="11.453125" defaultRowHeight="49.5" customHeight="1" outlineLevelRow="1" x14ac:dyDescent="0.6"/>
  <cols>
    <col min="1" max="1" width="6.1796875" style="26" customWidth="1"/>
    <col min="2" max="2" width="219.7265625" style="9" hidden="1" customWidth="1"/>
    <col min="3" max="3" width="245.7265625" style="9" customWidth="1"/>
    <col min="4" max="4" width="22.7265625" style="20" customWidth="1"/>
    <col min="5" max="5" width="39.453125" style="17" customWidth="1"/>
  </cols>
  <sheetData>
    <row r="1" spans="1:5" s="98" customFormat="1" ht="49.5" customHeight="1" x14ac:dyDescent="0.8">
      <c r="A1" s="100"/>
      <c r="B1" s="101" t="s">
        <v>0</v>
      </c>
      <c r="C1" s="102" t="s">
        <v>1</v>
      </c>
      <c r="D1" s="103"/>
      <c r="E1" s="104"/>
    </row>
    <row r="2" spans="1:5" ht="27.75" customHeight="1" x14ac:dyDescent="0.5">
      <c r="A2" s="100"/>
      <c r="B2" s="105" t="s">
        <v>2</v>
      </c>
      <c r="C2" s="105" t="s">
        <v>2</v>
      </c>
      <c r="D2" s="122"/>
      <c r="E2" s="122"/>
    </row>
    <row r="3" spans="1:5" ht="27.75" customHeight="1" x14ac:dyDescent="0.5">
      <c r="A3" s="100"/>
      <c r="B3" s="105" t="s">
        <v>3</v>
      </c>
      <c r="C3" s="105" t="s">
        <v>4</v>
      </c>
      <c r="D3" s="122"/>
      <c r="E3" s="122"/>
    </row>
    <row r="4" spans="1:5" ht="27.75" customHeight="1" x14ac:dyDescent="0.5">
      <c r="A4" s="100"/>
      <c r="B4" s="105" t="s">
        <v>5</v>
      </c>
      <c r="C4" s="105" t="s">
        <v>6</v>
      </c>
      <c r="D4" s="122"/>
      <c r="E4" s="122"/>
    </row>
    <row r="5" spans="1:5" ht="27.75" customHeight="1" x14ac:dyDescent="0.5">
      <c r="A5" s="100"/>
      <c r="B5" s="105" t="s">
        <v>7</v>
      </c>
      <c r="C5" s="105" t="s">
        <v>8</v>
      </c>
      <c r="D5" s="122"/>
      <c r="E5" s="122"/>
    </row>
    <row r="6" spans="1:5" ht="27.75" customHeight="1" x14ac:dyDescent="0.5">
      <c r="A6" s="100"/>
      <c r="B6" s="105" t="s">
        <v>9</v>
      </c>
      <c r="C6" s="105" t="s">
        <v>10</v>
      </c>
      <c r="D6" s="122"/>
      <c r="E6" s="122"/>
    </row>
    <row r="7" spans="1:5" ht="27.75" customHeight="1" x14ac:dyDescent="0.5">
      <c r="A7" s="100"/>
      <c r="B7" s="105" t="s">
        <v>11</v>
      </c>
      <c r="C7" s="105" t="s">
        <v>12</v>
      </c>
      <c r="D7" s="122"/>
      <c r="E7" s="122"/>
    </row>
    <row r="8" spans="1:5" ht="27.75" customHeight="1" x14ac:dyDescent="0.5">
      <c r="A8" s="100"/>
      <c r="B8" s="105" t="s">
        <v>13</v>
      </c>
      <c r="C8" s="105" t="s">
        <v>14</v>
      </c>
      <c r="D8" s="122"/>
      <c r="E8" s="122"/>
    </row>
    <row r="9" spans="1:5" ht="49.5" customHeight="1" thickBot="1" x14ac:dyDescent="0.55000000000000004">
      <c r="A9" s="22"/>
      <c r="B9" s="4"/>
      <c r="C9" s="4"/>
      <c r="D9" s="1"/>
      <c r="E9" s="1"/>
    </row>
    <row r="10" spans="1:5" ht="49.5" customHeight="1" x14ac:dyDescent="0.5">
      <c r="A10" s="31"/>
      <c r="B10" s="78" t="s">
        <v>15</v>
      </c>
      <c r="C10" s="78" t="s">
        <v>16</v>
      </c>
      <c r="D10" s="127" t="s">
        <v>17</v>
      </c>
      <c r="E10" s="128"/>
    </row>
    <row r="11" spans="1:5" ht="49.5" customHeight="1" thickBot="1" x14ac:dyDescent="0.55000000000000004">
      <c r="A11" s="87"/>
      <c r="B11" s="88"/>
      <c r="C11" s="89"/>
      <c r="D11" s="106" t="s">
        <v>18</v>
      </c>
      <c r="E11" s="107" t="s">
        <v>19</v>
      </c>
    </row>
    <row r="12" spans="1:5" ht="49.5" customHeight="1" outlineLevel="1" x14ac:dyDescent="0.35">
      <c r="A12" s="83">
        <v>1</v>
      </c>
      <c r="B12" s="84" t="s">
        <v>20</v>
      </c>
      <c r="C12" s="118" t="s">
        <v>21</v>
      </c>
      <c r="D12" s="85">
        <v>1458000</v>
      </c>
      <c r="E12" s="86">
        <f>D12*A12</f>
        <v>1458000</v>
      </c>
    </row>
    <row r="13" spans="1:5" ht="49.5" customHeight="1" outlineLevel="1" x14ac:dyDescent="0.35">
      <c r="A13" s="79"/>
      <c r="B13" s="80" t="s">
        <v>22</v>
      </c>
      <c r="C13" s="119" t="s">
        <v>23</v>
      </c>
      <c r="D13" s="81">
        <v>1449000</v>
      </c>
      <c r="E13" s="82">
        <f t="shared" ref="E13:E16" si="0">D13*A13</f>
        <v>0</v>
      </c>
    </row>
    <row r="14" spans="1:5" ht="49.5" customHeight="1" outlineLevel="1" x14ac:dyDescent="0.35">
      <c r="A14" s="79"/>
      <c r="B14" s="80" t="s">
        <v>24</v>
      </c>
      <c r="C14" s="119" t="s">
        <v>25</v>
      </c>
      <c r="D14" s="81">
        <v>1452000</v>
      </c>
      <c r="E14" s="82">
        <f t="shared" si="0"/>
        <v>0</v>
      </c>
    </row>
    <row r="15" spans="1:5" ht="49.5" customHeight="1" outlineLevel="1" x14ac:dyDescent="0.35">
      <c r="A15" s="79"/>
      <c r="B15" s="80" t="s">
        <v>26</v>
      </c>
      <c r="C15" s="80" t="s">
        <v>27</v>
      </c>
      <c r="D15" s="81">
        <v>1458000</v>
      </c>
      <c r="E15" s="82">
        <f t="shared" si="0"/>
        <v>0</v>
      </c>
    </row>
    <row r="16" spans="1:5" ht="49.5" customHeight="1" thickBot="1" x14ac:dyDescent="0.4">
      <c r="A16" s="35"/>
      <c r="B16" s="32" t="s">
        <v>28</v>
      </c>
      <c r="C16" s="32" t="s">
        <v>29</v>
      </c>
      <c r="D16" s="33">
        <v>1459000</v>
      </c>
      <c r="E16" s="34">
        <f t="shared" si="0"/>
        <v>0</v>
      </c>
    </row>
    <row r="17" spans="1:5" ht="49.5" customHeight="1" outlineLevel="1" thickBot="1" x14ac:dyDescent="0.4">
      <c r="A17" s="23"/>
      <c r="B17" s="13"/>
      <c r="C17" s="13"/>
      <c r="D17" s="3"/>
      <c r="E17" s="3"/>
    </row>
    <row r="18" spans="1:5" s="99" customFormat="1" ht="49.5" customHeight="1" x14ac:dyDescent="0.5">
      <c r="A18" s="108"/>
      <c r="B18" s="109" t="s">
        <v>30</v>
      </c>
      <c r="C18" s="109" t="s">
        <v>31</v>
      </c>
      <c r="D18" s="123" t="s">
        <v>32</v>
      </c>
      <c r="E18" s="124"/>
    </row>
    <row r="19" spans="1:5" s="27" customFormat="1" ht="49.5" customHeight="1" x14ac:dyDescent="0.35">
      <c r="A19" s="36"/>
      <c r="B19" s="21" t="s">
        <v>33</v>
      </c>
      <c r="C19" s="21" t="s">
        <v>34</v>
      </c>
      <c r="D19" s="125" t="s">
        <v>35</v>
      </c>
      <c r="E19" s="126"/>
    </row>
    <row r="20" spans="1:5" s="9" customFormat="1" ht="49.5" customHeight="1" x14ac:dyDescent="0.35">
      <c r="A20" s="36"/>
      <c r="B20" s="14" t="s">
        <v>36</v>
      </c>
      <c r="C20" s="14" t="s">
        <v>37</v>
      </c>
      <c r="D20" s="120" t="s">
        <v>35</v>
      </c>
      <c r="E20" s="121"/>
    </row>
    <row r="21" spans="1:5" s="9" customFormat="1" ht="49.5" customHeight="1" x14ac:dyDescent="0.35">
      <c r="A21" s="36"/>
      <c r="B21" s="14" t="s">
        <v>38</v>
      </c>
      <c r="C21" s="14" t="s">
        <v>39</v>
      </c>
      <c r="D21" s="120" t="s">
        <v>35</v>
      </c>
      <c r="E21" s="121"/>
    </row>
    <row r="22" spans="1:5" s="9" customFormat="1" ht="49.5" customHeight="1" x14ac:dyDescent="0.35">
      <c r="A22" s="36"/>
      <c r="B22" s="14" t="s">
        <v>40</v>
      </c>
      <c r="C22" s="14" t="s">
        <v>41</v>
      </c>
      <c r="D22" s="120" t="s">
        <v>35</v>
      </c>
      <c r="E22" s="121"/>
    </row>
    <row r="23" spans="1:5" s="9" customFormat="1" ht="49.5" customHeight="1" x14ac:dyDescent="0.35">
      <c r="A23" s="36"/>
      <c r="B23" s="14" t="s">
        <v>42</v>
      </c>
      <c r="C23" s="14" t="s">
        <v>43</v>
      </c>
      <c r="D23" s="120" t="s">
        <v>35</v>
      </c>
      <c r="E23" s="121"/>
    </row>
    <row r="24" spans="1:5" s="9" customFormat="1" ht="49.5" customHeight="1" x14ac:dyDescent="0.35">
      <c r="A24" s="36"/>
      <c r="B24" s="14" t="s">
        <v>44</v>
      </c>
      <c r="C24" s="14" t="s">
        <v>45</v>
      </c>
      <c r="D24" s="120" t="s">
        <v>35</v>
      </c>
      <c r="E24" s="121"/>
    </row>
    <row r="25" spans="1:5" s="9" customFormat="1" ht="49.5" customHeight="1" x14ac:dyDescent="0.35">
      <c r="A25" s="36"/>
      <c r="B25" s="14" t="s">
        <v>46</v>
      </c>
      <c r="C25" s="14" t="s">
        <v>47</v>
      </c>
      <c r="D25" s="120" t="s">
        <v>35</v>
      </c>
      <c r="E25" s="121"/>
    </row>
    <row r="26" spans="1:5" s="9" customFormat="1" ht="49.5" customHeight="1" x14ac:dyDescent="0.35">
      <c r="A26" s="36"/>
      <c r="B26" s="14" t="s">
        <v>48</v>
      </c>
      <c r="C26" s="14" t="s">
        <v>49</v>
      </c>
      <c r="D26" s="120" t="s">
        <v>35</v>
      </c>
      <c r="E26" s="121"/>
    </row>
    <row r="27" spans="1:5" s="9" customFormat="1" ht="49.5" customHeight="1" x14ac:dyDescent="0.35">
      <c r="A27" s="36"/>
      <c r="B27" s="14" t="s">
        <v>50</v>
      </c>
      <c r="C27" s="14" t="s">
        <v>51</v>
      </c>
      <c r="D27" s="120" t="s">
        <v>35</v>
      </c>
      <c r="E27" s="121"/>
    </row>
    <row r="28" spans="1:5" s="9" customFormat="1" ht="49.5" customHeight="1" x14ac:dyDescent="0.35">
      <c r="A28" s="37"/>
      <c r="B28" s="14" t="s">
        <v>52</v>
      </c>
      <c r="C28" s="14" t="s">
        <v>53</v>
      </c>
      <c r="D28" s="120" t="s">
        <v>35</v>
      </c>
      <c r="E28" s="121"/>
    </row>
    <row r="29" spans="1:5" s="9" customFormat="1" ht="49.5" customHeight="1" x14ac:dyDescent="0.35">
      <c r="A29" s="36"/>
      <c r="B29" s="13" t="s">
        <v>54</v>
      </c>
      <c r="C29" s="13" t="s">
        <v>55</v>
      </c>
      <c r="D29" s="120" t="s">
        <v>35</v>
      </c>
      <c r="E29" s="121"/>
    </row>
    <row r="30" spans="1:5" s="9" customFormat="1" ht="49.5" customHeight="1" x14ac:dyDescent="0.35">
      <c r="A30" s="36"/>
      <c r="B30" s="14" t="s">
        <v>56</v>
      </c>
      <c r="C30" s="14" t="s">
        <v>57</v>
      </c>
      <c r="D30" s="120" t="s">
        <v>35</v>
      </c>
      <c r="E30" s="121"/>
    </row>
    <row r="31" spans="1:5" s="9" customFormat="1" ht="49.5" customHeight="1" x14ac:dyDescent="0.35">
      <c r="A31" s="36"/>
      <c r="B31" s="2" t="s">
        <v>58</v>
      </c>
      <c r="C31" s="2" t="s">
        <v>59</v>
      </c>
      <c r="D31" s="120" t="s">
        <v>35</v>
      </c>
      <c r="E31" s="121"/>
    </row>
    <row r="32" spans="1:5" s="9" customFormat="1" ht="49.5" customHeight="1" x14ac:dyDescent="0.35">
      <c r="A32" s="36"/>
      <c r="B32" s="2" t="s">
        <v>60</v>
      </c>
      <c r="C32" s="2" t="s">
        <v>61</v>
      </c>
      <c r="D32" s="120" t="s">
        <v>35</v>
      </c>
      <c r="E32" s="121"/>
    </row>
    <row r="33" spans="1:5" s="9" customFormat="1" ht="49.5" customHeight="1" x14ac:dyDescent="0.35">
      <c r="A33" s="36"/>
      <c r="B33" s="2" t="s">
        <v>62</v>
      </c>
      <c r="C33" s="2" t="s">
        <v>63</v>
      </c>
      <c r="D33" s="120" t="s">
        <v>35</v>
      </c>
      <c r="E33" s="121"/>
    </row>
    <row r="34" spans="1:5" s="9" customFormat="1" ht="49.5" customHeight="1" x14ac:dyDescent="0.35">
      <c r="A34" s="36"/>
      <c r="B34" s="14" t="s">
        <v>64</v>
      </c>
      <c r="C34" s="14" t="s">
        <v>65</v>
      </c>
      <c r="D34" s="120" t="s">
        <v>35</v>
      </c>
      <c r="E34" s="121"/>
    </row>
    <row r="35" spans="1:5" s="9" customFormat="1" ht="49.5" customHeight="1" x14ac:dyDescent="0.35">
      <c r="A35" s="36"/>
      <c r="B35" s="14" t="s">
        <v>66</v>
      </c>
      <c r="C35" s="14" t="s">
        <v>67</v>
      </c>
      <c r="D35" s="120" t="s">
        <v>35</v>
      </c>
      <c r="E35" s="121"/>
    </row>
    <row r="36" spans="1:5" s="9" customFormat="1" ht="49.5" customHeight="1" x14ac:dyDescent="0.35">
      <c r="A36" s="36"/>
      <c r="B36" s="14" t="s">
        <v>68</v>
      </c>
      <c r="C36" s="14" t="s">
        <v>69</v>
      </c>
      <c r="D36" s="120" t="s">
        <v>35</v>
      </c>
      <c r="E36" s="121"/>
    </row>
    <row r="37" spans="1:5" s="9" customFormat="1" ht="49.5" customHeight="1" x14ac:dyDescent="0.35">
      <c r="A37" s="36"/>
      <c r="B37" s="14" t="s">
        <v>70</v>
      </c>
      <c r="C37" s="14" t="s">
        <v>71</v>
      </c>
      <c r="D37" s="120" t="s">
        <v>35</v>
      </c>
      <c r="E37" s="121"/>
    </row>
    <row r="38" spans="1:5" s="9" customFormat="1" ht="49.5" customHeight="1" x14ac:dyDescent="0.35">
      <c r="A38" s="36"/>
      <c r="B38" s="14" t="s">
        <v>72</v>
      </c>
      <c r="C38" s="14" t="s">
        <v>73</v>
      </c>
      <c r="D38" s="120" t="s">
        <v>35</v>
      </c>
      <c r="E38" s="121"/>
    </row>
    <row r="39" spans="1:5" s="9" customFormat="1" ht="49.5" customHeight="1" x14ac:dyDescent="0.35">
      <c r="A39" s="36"/>
      <c r="B39" s="14" t="s">
        <v>74</v>
      </c>
      <c r="C39" s="14" t="s">
        <v>75</v>
      </c>
      <c r="D39" s="120" t="s">
        <v>35</v>
      </c>
      <c r="E39" s="121"/>
    </row>
    <row r="40" spans="1:5" s="9" customFormat="1" ht="49.5" customHeight="1" x14ac:dyDescent="0.35">
      <c r="A40" s="37"/>
      <c r="B40" s="14" t="s">
        <v>76</v>
      </c>
      <c r="C40" s="14" t="s">
        <v>77</v>
      </c>
      <c r="D40" s="120" t="s">
        <v>35</v>
      </c>
      <c r="E40" s="121"/>
    </row>
    <row r="41" spans="1:5" s="9" customFormat="1" ht="49.5" customHeight="1" x14ac:dyDescent="0.35">
      <c r="A41" s="36"/>
      <c r="B41" s="14" t="s">
        <v>78</v>
      </c>
      <c r="C41" s="14" t="s">
        <v>79</v>
      </c>
      <c r="D41" s="120" t="s">
        <v>35</v>
      </c>
      <c r="E41" s="121"/>
    </row>
    <row r="42" spans="1:5" s="9" customFormat="1" ht="49.5" customHeight="1" x14ac:dyDescent="0.35">
      <c r="A42" s="36"/>
      <c r="B42" s="14" t="s">
        <v>80</v>
      </c>
      <c r="C42" s="14" t="s">
        <v>81</v>
      </c>
      <c r="D42" s="120" t="s">
        <v>35</v>
      </c>
      <c r="E42" s="121"/>
    </row>
    <row r="43" spans="1:5" s="9" customFormat="1" ht="57" customHeight="1" x14ac:dyDescent="0.35">
      <c r="A43" s="36"/>
      <c r="B43" s="2" t="s">
        <v>82</v>
      </c>
      <c r="C43" s="2" t="s">
        <v>83</v>
      </c>
      <c r="D43" s="120" t="s">
        <v>35</v>
      </c>
      <c r="E43" s="121"/>
    </row>
    <row r="44" spans="1:5" ht="49.5" customHeight="1" x14ac:dyDescent="0.35">
      <c r="A44" s="92"/>
      <c r="B44" s="12" t="s">
        <v>84</v>
      </c>
      <c r="C44" s="12" t="s">
        <v>85</v>
      </c>
      <c r="D44" s="120" t="s">
        <v>35</v>
      </c>
      <c r="E44" s="121"/>
    </row>
    <row r="45" spans="1:5" s="28" customFormat="1" ht="49.5" customHeight="1" thickBot="1" x14ac:dyDescent="0.4">
      <c r="A45" s="35"/>
      <c r="B45" s="38" t="s">
        <v>86</v>
      </c>
      <c r="C45" s="38" t="s">
        <v>87</v>
      </c>
      <c r="D45" s="39">
        <v>99900</v>
      </c>
      <c r="E45" s="34">
        <f t="shared" ref="E45" si="1">D45*A45</f>
        <v>0</v>
      </c>
    </row>
    <row r="46" spans="1:5" ht="49.5" customHeight="1" thickBot="1" x14ac:dyDescent="0.55000000000000004">
      <c r="A46" s="24"/>
      <c r="B46" s="7" t="s">
        <v>88</v>
      </c>
      <c r="C46" s="7" t="s">
        <v>88</v>
      </c>
      <c r="D46" s="6"/>
      <c r="E46" s="10"/>
    </row>
    <row r="47" spans="1:5" s="15" customFormat="1" ht="49.5" customHeight="1" x14ac:dyDescent="0.5">
      <c r="A47" s="110"/>
      <c r="B47" s="111" t="s">
        <v>89</v>
      </c>
      <c r="C47" s="111" t="s">
        <v>90</v>
      </c>
      <c r="D47" s="112"/>
      <c r="E47" s="113">
        <f>D47*A47</f>
        <v>0</v>
      </c>
    </row>
    <row r="48" spans="1:5" s="15" customFormat="1" ht="91.5" customHeight="1" x14ac:dyDescent="0.5">
      <c r="A48" s="41"/>
      <c r="B48" s="90" t="s">
        <v>91</v>
      </c>
      <c r="C48" s="90" t="s">
        <v>92</v>
      </c>
      <c r="D48" s="42"/>
      <c r="E48" s="43"/>
    </row>
    <row r="49" spans="1:22" s="15" customFormat="1" ht="91.5" customHeight="1" x14ac:dyDescent="0.5">
      <c r="A49" s="44"/>
      <c r="B49" s="91" t="s">
        <v>93</v>
      </c>
      <c r="C49" s="91" t="s">
        <v>94</v>
      </c>
      <c r="D49" s="29"/>
      <c r="E49" s="45"/>
    </row>
    <row r="50" spans="1:22" ht="49.5" customHeight="1" thickBot="1" x14ac:dyDescent="0.4">
      <c r="A50" s="35"/>
      <c r="B50" s="40" t="s">
        <v>95</v>
      </c>
      <c r="C50" s="40" t="s">
        <v>96</v>
      </c>
      <c r="D50" s="39">
        <v>11990</v>
      </c>
      <c r="E50" s="96">
        <f t="shared" ref="E50" si="2">D50*A50</f>
        <v>0</v>
      </c>
    </row>
    <row r="51" spans="1:22" ht="49.5" customHeight="1" thickBot="1" x14ac:dyDescent="0.55000000000000004">
      <c r="A51" s="24"/>
      <c r="B51" s="8"/>
      <c r="C51" s="8"/>
      <c r="D51" s="6"/>
      <c r="E51" s="10"/>
    </row>
    <row r="52" spans="1:22" ht="49.5" customHeight="1" x14ac:dyDescent="0.35">
      <c r="A52" s="114" t="s">
        <v>97</v>
      </c>
      <c r="B52" s="115" t="s">
        <v>98</v>
      </c>
      <c r="C52" s="115" t="s">
        <v>99</v>
      </c>
      <c r="D52" s="116"/>
      <c r="E52" s="117"/>
    </row>
    <row r="53" spans="1:22" ht="49.5" customHeight="1" x14ac:dyDescent="0.35">
      <c r="A53" s="46" t="s">
        <v>97</v>
      </c>
      <c r="B53" s="47" t="s">
        <v>100</v>
      </c>
      <c r="C53" s="47" t="s">
        <v>101</v>
      </c>
      <c r="D53" s="51"/>
      <c r="E53" s="48"/>
    </row>
    <row r="54" spans="1:22" ht="49.5" customHeight="1" x14ac:dyDescent="0.35">
      <c r="A54" s="46"/>
      <c r="B54" s="49" t="s">
        <v>102</v>
      </c>
      <c r="C54" s="49" t="s">
        <v>103</v>
      </c>
      <c r="D54" s="51">
        <v>5600</v>
      </c>
      <c r="E54" s="94">
        <f t="shared" ref="E54:E67" si="3">D54*A54</f>
        <v>0</v>
      </c>
    </row>
    <row r="55" spans="1:22" ht="60.65" customHeight="1" x14ac:dyDescent="0.35">
      <c r="A55" s="46"/>
      <c r="B55" s="49" t="s">
        <v>104</v>
      </c>
      <c r="C55" s="49" t="s">
        <v>105</v>
      </c>
      <c r="D55" s="51">
        <v>10800</v>
      </c>
      <c r="E55" s="94">
        <f t="shared" si="3"/>
        <v>0</v>
      </c>
    </row>
    <row r="56" spans="1:22" ht="27.65" hidden="1" customHeight="1" outlineLevel="1" x14ac:dyDescent="0.35">
      <c r="A56" s="46"/>
      <c r="B56" s="49" t="s">
        <v>106</v>
      </c>
      <c r="C56" s="49" t="s">
        <v>106</v>
      </c>
      <c r="D56" s="51">
        <v>4710</v>
      </c>
      <c r="E56" s="94">
        <f t="shared" si="3"/>
        <v>0</v>
      </c>
    </row>
    <row r="57" spans="1:22" ht="27.65" hidden="1" customHeight="1" outlineLevel="1" x14ac:dyDescent="0.35">
      <c r="A57" s="46"/>
      <c r="B57" s="49" t="s">
        <v>107</v>
      </c>
      <c r="C57" s="49" t="s">
        <v>107</v>
      </c>
      <c r="D57" s="51">
        <v>510</v>
      </c>
      <c r="E57" s="94">
        <f t="shared" si="3"/>
        <v>0</v>
      </c>
    </row>
    <row r="58" spans="1:22" s="16" customFormat="1" ht="27.65" hidden="1" customHeight="1" collapsed="1" x14ac:dyDescent="0.35">
      <c r="A58" s="46"/>
      <c r="B58" s="49" t="s">
        <v>108</v>
      </c>
      <c r="C58" s="49" t="s">
        <v>108</v>
      </c>
      <c r="D58" s="51">
        <v>510</v>
      </c>
      <c r="E58" s="94">
        <f t="shared" si="3"/>
        <v>0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16" customFormat="1" ht="60" customHeight="1" x14ac:dyDescent="0.35">
      <c r="A59" s="46"/>
      <c r="B59" s="49" t="s">
        <v>109</v>
      </c>
      <c r="C59" s="49" t="s">
        <v>110</v>
      </c>
      <c r="D59" s="51">
        <v>10900</v>
      </c>
      <c r="E59" s="94">
        <f t="shared" si="3"/>
        <v>0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49.5" customHeight="1" x14ac:dyDescent="0.35">
      <c r="A60" s="46"/>
      <c r="B60" s="49" t="s">
        <v>111</v>
      </c>
      <c r="C60" s="49" t="s">
        <v>112</v>
      </c>
      <c r="D60" s="51">
        <v>11900</v>
      </c>
      <c r="E60" s="94">
        <f t="shared" si="3"/>
        <v>0</v>
      </c>
    </row>
    <row r="61" spans="1:22" ht="59.5" customHeight="1" x14ac:dyDescent="0.35">
      <c r="A61" s="46"/>
      <c r="B61" s="49" t="s">
        <v>113</v>
      </c>
      <c r="C61" s="49" t="s">
        <v>114</v>
      </c>
      <c r="D61" s="51">
        <v>10800</v>
      </c>
      <c r="E61" s="94">
        <f t="shared" si="3"/>
        <v>0</v>
      </c>
    </row>
    <row r="62" spans="1:22" ht="59.25" customHeight="1" x14ac:dyDescent="0.35">
      <c r="A62" s="46"/>
      <c r="B62" s="49" t="s">
        <v>115</v>
      </c>
      <c r="C62" s="49" t="s">
        <v>116</v>
      </c>
      <c r="D62" s="51">
        <v>12900</v>
      </c>
      <c r="E62" s="94">
        <f t="shared" si="3"/>
        <v>0</v>
      </c>
    </row>
    <row r="63" spans="1:22" ht="59.25" customHeight="1" x14ac:dyDescent="0.35">
      <c r="A63" s="46"/>
      <c r="B63" s="49" t="s">
        <v>117</v>
      </c>
      <c r="C63" s="49" t="s">
        <v>118</v>
      </c>
      <c r="D63" s="51">
        <v>7680</v>
      </c>
      <c r="E63" s="94">
        <f t="shared" si="3"/>
        <v>0</v>
      </c>
    </row>
    <row r="64" spans="1:22" ht="49.5" customHeight="1" x14ac:dyDescent="0.35">
      <c r="A64" s="46"/>
      <c r="B64" s="49" t="s">
        <v>119</v>
      </c>
      <c r="C64" s="49" t="s">
        <v>120</v>
      </c>
      <c r="D64" s="51">
        <v>4590</v>
      </c>
      <c r="E64" s="94">
        <f t="shared" si="3"/>
        <v>0</v>
      </c>
    </row>
    <row r="65" spans="1:5" ht="49.5" customHeight="1" x14ac:dyDescent="0.35">
      <c r="A65" s="46"/>
      <c r="B65" s="49" t="s">
        <v>121</v>
      </c>
      <c r="C65" s="49" t="s">
        <v>122</v>
      </c>
      <c r="D65" s="51">
        <v>10370</v>
      </c>
      <c r="E65" s="94">
        <f t="shared" si="3"/>
        <v>0</v>
      </c>
    </row>
    <row r="66" spans="1:5" ht="49.5" customHeight="1" x14ac:dyDescent="0.35">
      <c r="A66" s="46"/>
      <c r="B66" s="49" t="s">
        <v>123</v>
      </c>
      <c r="C66" s="49" t="s">
        <v>124</v>
      </c>
      <c r="D66" s="51">
        <v>3500</v>
      </c>
      <c r="E66" s="94">
        <f t="shared" si="3"/>
        <v>0</v>
      </c>
    </row>
    <row r="67" spans="1:5" ht="49.5" customHeight="1" thickBot="1" x14ac:dyDescent="0.4">
      <c r="A67" s="52"/>
      <c r="B67" s="53" t="s">
        <v>125</v>
      </c>
      <c r="C67" s="53" t="s">
        <v>126</v>
      </c>
      <c r="D67" s="54">
        <v>1890</v>
      </c>
      <c r="E67" s="97">
        <f t="shared" si="3"/>
        <v>0</v>
      </c>
    </row>
    <row r="68" spans="1:5" ht="49.5" customHeight="1" thickBot="1" x14ac:dyDescent="0.4">
      <c r="A68" s="23"/>
      <c r="B68" s="12"/>
      <c r="C68" s="12"/>
      <c r="D68" s="3"/>
      <c r="E68" s="3"/>
    </row>
    <row r="69" spans="1:5" ht="49.5" customHeight="1" x14ac:dyDescent="0.35">
      <c r="A69" s="114" t="s">
        <v>97</v>
      </c>
      <c r="B69" s="115" t="s">
        <v>127</v>
      </c>
      <c r="C69" s="115" t="s">
        <v>128</v>
      </c>
      <c r="D69" s="116"/>
      <c r="E69" s="117"/>
    </row>
    <row r="70" spans="1:5" ht="49.5" customHeight="1" x14ac:dyDescent="0.35">
      <c r="A70" s="46"/>
      <c r="B70" s="49" t="s">
        <v>129</v>
      </c>
      <c r="C70" s="49" t="s">
        <v>130</v>
      </c>
      <c r="D70" s="51">
        <v>35400</v>
      </c>
      <c r="E70" s="94">
        <f t="shared" ref="E70:E87" si="4">D70*A70</f>
        <v>0</v>
      </c>
    </row>
    <row r="71" spans="1:5" ht="49.5" customHeight="1" x14ac:dyDescent="0.35">
      <c r="A71" s="46"/>
      <c r="B71" s="55" t="s">
        <v>131</v>
      </c>
      <c r="C71" s="55" t="s">
        <v>132</v>
      </c>
      <c r="D71" s="51">
        <v>5600</v>
      </c>
      <c r="E71" s="94">
        <f t="shared" si="4"/>
        <v>0</v>
      </c>
    </row>
    <row r="72" spans="1:5" ht="49.5" customHeight="1" x14ac:dyDescent="0.35">
      <c r="A72" s="46"/>
      <c r="B72" s="55" t="s">
        <v>133</v>
      </c>
      <c r="C72" s="55" t="s">
        <v>134</v>
      </c>
      <c r="D72" s="51">
        <v>35800</v>
      </c>
      <c r="E72" s="94">
        <f t="shared" si="4"/>
        <v>0</v>
      </c>
    </row>
    <row r="73" spans="1:5" ht="49.5" customHeight="1" x14ac:dyDescent="0.35">
      <c r="A73" s="46"/>
      <c r="B73" s="55" t="s">
        <v>135</v>
      </c>
      <c r="C73" s="55" t="s">
        <v>136</v>
      </c>
      <c r="D73" s="51">
        <v>6500</v>
      </c>
      <c r="E73" s="94">
        <f t="shared" si="4"/>
        <v>0</v>
      </c>
    </row>
    <row r="74" spans="1:5" ht="49.5" customHeight="1" x14ac:dyDescent="0.35">
      <c r="A74" s="46"/>
      <c r="B74" s="49" t="s">
        <v>137</v>
      </c>
      <c r="C74" s="49" t="s">
        <v>138</v>
      </c>
      <c r="D74" s="51">
        <v>14700</v>
      </c>
      <c r="E74" s="94">
        <f t="shared" si="4"/>
        <v>0</v>
      </c>
    </row>
    <row r="75" spans="1:5" ht="49.5" customHeight="1" x14ac:dyDescent="0.35">
      <c r="A75" s="46"/>
      <c r="B75" s="49" t="s">
        <v>139</v>
      </c>
      <c r="C75" s="49" t="s">
        <v>140</v>
      </c>
      <c r="D75" s="51">
        <v>29820</v>
      </c>
      <c r="E75" s="94">
        <f t="shared" si="4"/>
        <v>0</v>
      </c>
    </row>
    <row r="76" spans="1:5" ht="49.5" customHeight="1" x14ac:dyDescent="0.35">
      <c r="A76" s="46"/>
      <c r="B76" s="49" t="s">
        <v>141</v>
      </c>
      <c r="C76" s="49" t="s">
        <v>142</v>
      </c>
      <c r="D76" s="51">
        <v>40300</v>
      </c>
      <c r="E76" s="94">
        <f t="shared" si="4"/>
        <v>0</v>
      </c>
    </row>
    <row r="77" spans="1:5" ht="49.5" customHeight="1" x14ac:dyDescent="0.35">
      <c r="A77" s="46"/>
      <c r="B77" s="49" t="s">
        <v>143</v>
      </c>
      <c r="C77" s="49" t="s">
        <v>144</v>
      </c>
      <c r="D77" s="51">
        <v>32150</v>
      </c>
      <c r="E77" s="94">
        <f t="shared" si="4"/>
        <v>0</v>
      </c>
    </row>
    <row r="78" spans="1:5" ht="49.5" customHeight="1" x14ac:dyDescent="0.35">
      <c r="A78" s="46"/>
      <c r="B78" s="49" t="s">
        <v>145</v>
      </c>
      <c r="C78" s="49" t="s">
        <v>146</v>
      </c>
      <c r="D78" s="51">
        <v>40290</v>
      </c>
      <c r="E78" s="94">
        <f t="shared" si="4"/>
        <v>0</v>
      </c>
    </row>
    <row r="79" spans="1:5" ht="49.5" customHeight="1" x14ac:dyDescent="0.35">
      <c r="A79" s="46"/>
      <c r="B79" s="49" t="s">
        <v>147</v>
      </c>
      <c r="C79" s="49" t="s">
        <v>148</v>
      </c>
      <c r="D79" s="51">
        <v>20895</v>
      </c>
      <c r="E79" s="94">
        <f t="shared" si="4"/>
        <v>0</v>
      </c>
    </row>
    <row r="80" spans="1:5" ht="49.5" customHeight="1" x14ac:dyDescent="0.35">
      <c r="A80" s="46"/>
      <c r="B80" s="49" t="s">
        <v>149</v>
      </c>
      <c r="C80" s="49" t="s">
        <v>150</v>
      </c>
      <c r="D80" s="51">
        <v>18500</v>
      </c>
      <c r="E80" s="94">
        <f t="shared" si="4"/>
        <v>0</v>
      </c>
    </row>
    <row r="81" spans="1:5" ht="49.5" customHeight="1" x14ac:dyDescent="0.35">
      <c r="A81" s="46"/>
      <c r="B81" s="49" t="s">
        <v>151</v>
      </c>
      <c r="C81" s="49" t="s">
        <v>152</v>
      </c>
      <c r="D81" s="51" t="s">
        <v>153</v>
      </c>
      <c r="E81" s="94"/>
    </row>
    <row r="82" spans="1:5" ht="49.5" customHeight="1" x14ac:dyDescent="0.35">
      <c r="A82" s="46"/>
      <c r="B82" s="49" t="s">
        <v>154</v>
      </c>
      <c r="C82" s="49" t="s">
        <v>155</v>
      </c>
      <c r="D82" s="51">
        <v>10800</v>
      </c>
      <c r="E82" s="94">
        <f t="shared" si="4"/>
        <v>0</v>
      </c>
    </row>
    <row r="83" spans="1:5" ht="49.5" customHeight="1" x14ac:dyDescent="0.35">
      <c r="A83" s="46"/>
      <c r="B83" s="49" t="s">
        <v>156</v>
      </c>
      <c r="C83" s="49" t="s">
        <v>157</v>
      </c>
      <c r="D83" s="51">
        <v>1220</v>
      </c>
      <c r="E83" s="94">
        <f t="shared" si="4"/>
        <v>0</v>
      </c>
    </row>
    <row r="84" spans="1:5" ht="83" x14ac:dyDescent="0.35">
      <c r="A84" s="46"/>
      <c r="B84" s="49" t="s">
        <v>158</v>
      </c>
      <c r="C84" s="49" t="s">
        <v>159</v>
      </c>
      <c r="D84" s="51">
        <v>6300</v>
      </c>
      <c r="E84" s="94">
        <f t="shared" si="4"/>
        <v>0</v>
      </c>
    </row>
    <row r="85" spans="1:5" ht="108" customHeight="1" x14ac:dyDescent="0.35">
      <c r="A85" s="46"/>
      <c r="B85" s="49" t="s">
        <v>160</v>
      </c>
      <c r="C85" s="49" t="s">
        <v>161</v>
      </c>
      <c r="D85" s="51">
        <v>7090</v>
      </c>
      <c r="E85" s="94">
        <f t="shared" si="4"/>
        <v>0</v>
      </c>
    </row>
    <row r="86" spans="1:5" ht="110.25" customHeight="1" x14ac:dyDescent="0.35">
      <c r="A86" s="46"/>
      <c r="B86" s="56" t="s">
        <v>162</v>
      </c>
      <c r="C86" s="56" t="s">
        <v>163</v>
      </c>
      <c r="D86" s="51">
        <v>7300</v>
      </c>
      <c r="E86" s="94">
        <f t="shared" si="4"/>
        <v>0</v>
      </c>
    </row>
    <row r="87" spans="1:5" ht="49.5" customHeight="1" thickBot="1" x14ac:dyDescent="0.4">
      <c r="A87" s="52"/>
      <c r="B87" s="57" t="s">
        <v>164</v>
      </c>
      <c r="C87" s="57" t="s">
        <v>165</v>
      </c>
      <c r="D87" s="54">
        <v>5550</v>
      </c>
      <c r="E87" s="97">
        <f t="shared" si="4"/>
        <v>0</v>
      </c>
    </row>
    <row r="88" spans="1:5" ht="49.5" customHeight="1" thickBot="1" x14ac:dyDescent="0.4">
      <c r="A88" s="23"/>
      <c r="B88" s="2"/>
      <c r="C88" s="2"/>
      <c r="D88" s="3"/>
      <c r="E88" s="3"/>
    </row>
    <row r="89" spans="1:5" ht="49.5" customHeight="1" x14ac:dyDescent="0.35">
      <c r="A89" s="114" t="s">
        <v>97</v>
      </c>
      <c r="B89" s="115" t="s">
        <v>166</v>
      </c>
      <c r="C89" s="115" t="s">
        <v>167</v>
      </c>
      <c r="D89" s="116"/>
      <c r="E89" s="117"/>
    </row>
    <row r="90" spans="1:5" ht="49.5" customHeight="1" x14ac:dyDescent="0.35">
      <c r="A90" s="46"/>
      <c r="B90" s="56" t="s">
        <v>168</v>
      </c>
      <c r="C90" s="56" t="s">
        <v>169</v>
      </c>
      <c r="D90" s="51">
        <v>42450</v>
      </c>
      <c r="E90" s="51">
        <f t="shared" ref="E90:E109" si="5">D90*A90</f>
        <v>0</v>
      </c>
    </row>
    <row r="91" spans="1:5" ht="49.5" customHeight="1" x14ac:dyDescent="0.35">
      <c r="A91" s="46"/>
      <c r="B91" s="56" t="s">
        <v>170</v>
      </c>
      <c r="C91" s="56" t="s">
        <v>171</v>
      </c>
      <c r="D91" s="51">
        <v>52950</v>
      </c>
      <c r="E91" s="51">
        <f t="shared" si="5"/>
        <v>0</v>
      </c>
    </row>
    <row r="92" spans="1:5" ht="49.5" customHeight="1" x14ac:dyDescent="0.35">
      <c r="A92" s="46"/>
      <c r="B92" s="56" t="s">
        <v>172</v>
      </c>
      <c r="C92" s="56" t="s">
        <v>173</v>
      </c>
      <c r="D92" s="51">
        <v>49950</v>
      </c>
      <c r="E92" s="51">
        <f t="shared" si="5"/>
        <v>0</v>
      </c>
    </row>
    <row r="93" spans="1:5" ht="49.5" customHeight="1" x14ac:dyDescent="0.35">
      <c r="A93" s="46"/>
      <c r="B93" s="56" t="s">
        <v>174</v>
      </c>
      <c r="C93" s="56" t="s">
        <v>175</v>
      </c>
      <c r="D93" s="51">
        <v>58150</v>
      </c>
      <c r="E93" s="51">
        <f t="shared" si="5"/>
        <v>0</v>
      </c>
    </row>
    <row r="94" spans="1:5" ht="49.5" customHeight="1" x14ac:dyDescent="0.35">
      <c r="A94" s="46"/>
      <c r="B94" s="49" t="s">
        <v>176</v>
      </c>
      <c r="C94" s="49" t="s">
        <v>177</v>
      </c>
      <c r="D94" s="51">
        <v>27510</v>
      </c>
      <c r="E94" s="51">
        <f t="shared" si="5"/>
        <v>0</v>
      </c>
    </row>
    <row r="95" spans="1:5" ht="49.5" customHeight="1" x14ac:dyDescent="0.35">
      <c r="A95" s="46"/>
      <c r="B95" s="49" t="s">
        <v>178</v>
      </c>
      <c r="C95" s="49" t="s">
        <v>179</v>
      </c>
      <c r="D95" s="51">
        <v>8530</v>
      </c>
      <c r="E95" s="51">
        <f t="shared" si="5"/>
        <v>0</v>
      </c>
    </row>
    <row r="96" spans="1:5" ht="49.5" customHeight="1" x14ac:dyDescent="0.35">
      <c r="A96" s="46"/>
      <c r="B96" s="49" t="s">
        <v>180</v>
      </c>
      <c r="C96" s="49" t="s">
        <v>181</v>
      </c>
      <c r="D96" s="51">
        <v>8530</v>
      </c>
      <c r="E96" s="51">
        <f t="shared" si="5"/>
        <v>0</v>
      </c>
    </row>
    <row r="97" spans="1:5" ht="49.5" customHeight="1" x14ac:dyDescent="0.35">
      <c r="A97" s="46"/>
      <c r="B97" s="49" t="s">
        <v>182</v>
      </c>
      <c r="C97" s="49" t="s">
        <v>183</v>
      </c>
      <c r="D97" s="51">
        <v>12570</v>
      </c>
      <c r="E97" s="51">
        <f t="shared" si="5"/>
        <v>0</v>
      </c>
    </row>
    <row r="98" spans="1:5" s="2" customFormat="1" ht="49.5" customHeight="1" x14ac:dyDescent="0.35">
      <c r="A98" s="46"/>
      <c r="B98" s="56" t="s">
        <v>184</v>
      </c>
      <c r="C98" s="56" t="s">
        <v>185</v>
      </c>
      <c r="D98" s="51">
        <v>2690</v>
      </c>
      <c r="E98" s="51">
        <f t="shared" si="5"/>
        <v>0</v>
      </c>
    </row>
    <row r="99" spans="1:5" s="2" customFormat="1" ht="49.5" customHeight="1" x14ac:dyDescent="0.35">
      <c r="A99" s="46"/>
      <c r="B99" s="56" t="s">
        <v>186</v>
      </c>
      <c r="C99" s="56" t="s">
        <v>187</v>
      </c>
      <c r="D99" s="51">
        <v>15980</v>
      </c>
      <c r="E99" s="51">
        <f t="shared" si="5"/>
        <v>0</v>
      </c>
    </row>
    <row r="100" spans="1:5" s="2" customFormat="1" ht="49.5" customHeight="1" x14ac:dyDescent="0.35">
      <c r="A100" s="46"/>
      <c r="B100" s="56" t="s">
        <v>188</v>
      </c>
      <c r="C100" s="56" t="s">
        <v>189</v>
      </c>
      <c r="D100" s="51">
        <v>21120</v>
      </c>
      <c r="E100" s="51">
        <f t="shared" si="5"/>
        <v>0</v>
      </c>
    </row>
    <row r="101" spans="1:5" ht="49.5" customHeight="1" x14ac:dyDescent="0.35">
      <c r="A101" s="46"/>
      <c r="B101" s="56" t="s">
        <v>190</v>
      </c>
      <c r="C101" s="56" t="s">
        <v>191</v>
      </c>
      <c r="D101" s="51">
        <v>23080</v>
      </c>
      <c r="E101" s="51">
        <f t="shared" si="5"/>
        <v>0</v>
      </c>
    </row>
    <row r="102" spans="1:5" ht="49.5" customHeight="1" x14ac:dyDescent="0.35">
      <c r="A102" s="46"/>
      <c r="B102" s="56" t="s">
        <v>192</v>
      </c>
      <c r="C102" s="56" t="s">
        <v>193</v>
      </c>
      <c r="D102" s="51">
        <v>1210</v>
      </c>
      <c r="E102" s="51">
        <f t="shared" si="5"/>
        <v>0</v>
      </c>
    </row>
    <row r="103" spans="1:5" ht="49.5" customHeight="1" x14ac:dyDescent="0.35">
      <c r="A103" s="46"/>
      <c r="B103" s="56" t="s">
        <v>194</v>
      </c>
      <c r="C103" s="56" t="s">
        <v>195</v>
      </c>
      <c r="D103" s="51">
        <v>1700</v>
      </c>
      <c r="E103" s="51">
        <f t="shared" si="5"/>
        <v>0</v>
      </c>
    </row>
    <row r="104" spans="1:5" ht="49.5" customHeight="1" x14ac:dyDescent="0.35">
      <c r="A104" s="46"/>
      <c r="B104" s="56" t="s">
        <v>196</v>
      </c>
      <c r="C104" s="56" t="s">
        <v>197</v>
      </c>
      <c r="D104" s="51">
        <v>230</v>
      </c>
      <c r="E104" s="51">
        <f t="shared" si="5"/>
        <v>0</v>
      </c>
    </row>
    <row r="105" spans="1:5" ht="49.5" customHeight="1" x14ac:dyDescent="0.35">
      <c r="A105" s="46"/>
      <c r="B105" s="56" t="s">
        <v>198</v>
      </c>
      <c r="C105" s="56" t="s">
        <v>199</v>
      </c>
      <c r="D105" s="51">
        <v>18460</v>
      </c>
      <c r="E105" s="51">
        <f t="shared" si="5"/>
        <v>0</v>
      </c>
    </row>
    <row r="106" spans="1:5" ht="49.5" customHeight="1" x14ac:dyDescent="0.35">
      <c r="A106" s="46"/>
      <c r="B106" s="56" t="s">
        <v>200</v>
      </c>
      <c r="C106" s="56" t="s">
        <v>201</v>
      </c>
      <c r="D106" s="51">
        <v>3200</v>
      </c>
      <c r="E106" s="51">
        <f t="shared" si="5"/>
        <v>0</v>
      </c>
    </row>
    <row r="107" spans="1:5" s="2" customFormat="1" ht="49.5" customHeight="1" x14ac:dyDescent="0.35">
      <c r="A107" s="46"/>
      <c r="B107" s="56" t="s">
        <v>202</v>
      </c>
      <c r="C107" s="56" t="s">
        <v>203</v>
      </c>
      <c r="D107" s="51">
        <v>1200</v>
      </c>
      <c r="E107" s="51">
        <f t="shared" si="5"/>
        <v>0</v>
      </c>
    </row>
    <row r="108" spans="1:5" s="2" customFormat="1" ht="49.5" customHeight="1" x14ac:dyDescent="0.35">
      <c r="A108" s="46"/>
      <c r="B108" s="56" t="s">
        <v>204</v>
      </c>
      <c r="C108" s="56" t="s">
        <v>205</v>
      </c>
      <c r="D108" s="51">
        <v>3890</v>
      </c>
      <c r="E108" s="51">
        <f t="shared" si="5"/>
        <v>0</v>
      </c>
    </row>
    <row r="109" spans="1:5" s="2" customFormat="1" ht="49.5" customHeight="1" thickBot="1" x14ac:dyDescent="0.4">
      <c r="A109" s="52"/>
      <c r="B109" s="57" t="s">
        <v>206</v>
      </c>
      <c r="C109" s="57" t="s">
        <v>207</v>
      </c>
      <c r="D109" s="54">
        <v>2960</v>
      </c>
      <c r="E109" s="95">
        <f t="shared" si="5"/>
        <v>0</v>
      </c>
    </row>
    <row r="110" spans="1:5" s="2" customFormat="1" ht="49.5" customHeight="1" thickBot="1" x14ac:dyDescent="0.4">
      <c r="A110" s="23"/>
      <c r="D110" s="3"/>
      <c r="E110" s="3"/>
    </row>
    <row r="111" spans="1:5" ht="49.5" customHeight="1" x14ac:dyDescent="0.35">
      <c r="A111" s="114" t="s">
        <v>97</v>
      </c>
      <c r="B111" s="115" t="s">
        <v>208</v>
      </c>
      <c r="C111" s="115" t="s">
        <v>209</v>
      </c>
      <c r="D111" s="116"/>
      <c r="E111" s="117"/>
    </row>
    <row r="112" spans="1:5" ht="49.5" customHeight="1" x14ac:dyDescent="0.35">
      <c r="A112" s="46"/>
      <c r="B112" s="49" t="s">
        <v>210</v>
      </c>
      <c r="C112" s="49" t="s">
        <v>211</v>
      </c>
      <c r="D112" s="51">
        <v>5400</v>
      </c>
      <c r="E112" s="51">
        <f t="shared" ref="E112:E141" si="6">D112*A112</f>
        <v>0</v>
      </c>
    </row>
    <row r="113" spans="1:5" ht="49.5" customHeight="1" x14ac:dyDescent="0.35">
      <c r="A113" s="46"/>
      <c r="B113" s="49" t="s">
        <v>212</v>
      </c>
      <c r="C113" s="49" t="s">
        <v>213</v>
      </c>
      <c r="D113" s="51">
        <v>5400</v>
      </c>
      <c r="E113" s="51">
        <f t="shared" si="6"/>
        <v>0</v>
      </c>
    </row>
    <row r="114" spans="1:5" ht="49.5" customHeight="1" x14ac:dyDescent="0.35">
      <c r="A114" s="46"/>
      <c r="B114" s="49" t="s">
        <v>214</v>
      </c>
      <c r="C114" s="49" t="s">
        <v>215</v>
      </c>
      <c r="D114" s="51">
        <v>9800</v>
      </c>
      <c r="E114" s="51">
        <f t="shared" si="6"/>
        <v>0</v>
      </c>
    </row>
    <row r="115" spans="1:5" ht="49.5" customHeight="1" x14ac:dyDescent="0.35">
      <c r="A115" s="46"/>
      <c r="B115" s="56" t="s">
        <v>216</v>
      </c>
      <c r="C115" s="56" t="s">
        <v>217</v>
      </c>
      <c r="D115" s="51">
        <v>2190</v>
      </c>
      <c r="E115" s="51">
        <f t="shared" si="6"/>
        <v>0</v>
      </c>
    </row>
    <row r="116" spans="1:5" ht="49.5" customHeight="1" x14ac:dyDescent="0.35">
      <c r="A116" s="46"/>
      <c r="B116" s="56" t="s">
        <v>218</v>
      </c>
      <c r="C116" s="56" t="s">
        <v>219</v>
      </c>
      <c r="D116" s="51">
        <v>9800</v>
      </c>
      <c r="E116" s="51">
        <f t="shared" si="6"/>
        <v>0</v>
      </c>
    </row>
    <row r="117" spans="1:5" ht="49.5" customHeight="1" x14ac:dyDescent="0.35">
      <c r="A117" s="46"/>
      <c r="B117" s="56" t="s">
        <v>220</v>
      </c>
      <c r="C117" s="56" t="s">
        <v>221</v>
      </c>
      <c r="D117" s="51">
        <v>2190</v>
      </c>
      <c r="E117" s="51">
        <f t="shared" si="6"/>
        <v>0</v>
      </c>
    </row>
    <row r="118" spans="1:5" ht="113.5" customHeight="1" x14ac:dyDescent="0.35">
      <c r="A118" s="46"/>
      <c r="B118" s="56" t="s">
        <v>222</v>
      </c>
      <c r="C118" s="56" t="s">
        <v>223</v>
      </c>
      <c r="D118" s="51">
        <v>11500</v>
      </c>
      <c r="E118" s="51">
        <f t="shared" si="6"/>
        <v>0</v>
      </c>
    </row>
    <row r="119" spans="1:5" ht="49.5" customHeight="1" x14ac:dyDescent="0.35">
      <c r="A119" s="46"/>
      <c r="B119" s="56" t="s">
        <v>224</v>
      </c>
      <c r="C119" s="56" t="s">
        <v>225</v>
      </c>
      <c r="D119" s="51">
        <v>8700</v>
      </c>
      <c r="E119" s="51">
        <f t="shared" si="6"/>
        <v>0</v>
      </c>
    </row>
    <row r="120" spans="1:5" ht="49.5" customHeight="1" x14ac:dyDescent="0.35">
      <c r="A120" s="46"/>
      <c r="B120" s="56" t="s">
        <v>226</v>
      </c>
      <c r="C120" s="56" t="s">
        <v>227</v>
      </c>
      <c r="D120" s="51">
        <v>8900</v>
      </c>
      <c r="E120" s="51">
        <f t="shared" si="6"/>
        <v>0</v>
      </c>
    </row>
    <row r="121" spans="1:5" ht="49.5" customHeight="1" x14ac:dyDescent="0.35">
      <c r="A121" s="46"/>
      <c r="B121" s="56" t="s">
        <v>228</v>
      </c>
      <c r="C121" s="56" t="s">
        <v>229</v>
      </c>
      <c r="D121" s="51">
        <v>8900</v>
      </c>
      <c r="E121" s="51">
        <f t="shared" si="6"/>
        <v>0</v>
      </c>
    </row>
    <row r="122" spans="1:5" ht="49.5" customHeight="1" x14ac:dyDescent="0.35">
      <c r="A122" s="46"/>
      <c r="B122" s="56" t="s">
        <v>230</v>
      </c>
      <c r="C122" s="56" t="s">
        <v>231</v>
      </c>
      <c r="D122" s="51">
        <v>8700</v>
      </c>
      <c r="E122" s="51">
        <f t="shared" si="6"/>
        <v>0</v>
      </c>
    </row>
    <row r="123" spans="1:5" ht="49.5" customHeight="1" x14ac:dyDescent="0.35">
      <c r="A123" s="46"/>
      <c r="B123" s="56" t="s">
        <v>232</v>
      </c>
      <c r="C123" s="56" t="s">
        <v>233</v>
      </c>
      <c r="D123" s="51">
        <v>8700</v>
      </c>
      <c r="E123" s="51">
        <f t="shared" si="6"/>
        <v>0</v>
      </c>
    </row>
    <row r="124" spans="1:5" ht="49.5" customHeight="1" x14ac:dyDescent="0.35">
      <c r="A124" s="46"/>
      <c r="B124" s="56" t="s">
        <v>234</v>
      </c>
      <c r="C124" s="56" t="s">
        <v>235</v>
      </c>
      <c r="D124" s="51">
        <v>2710</v>
      </c>
      <c r="E124" s="51">
        <f t="shared" si="6"/>
        <v>0</v>
      </c>
    </row>
    <row r="125" spans="1:5" ht="49.5" customHeight="1" x14ac:dyDescent="0.35">
      <c r="A125" s="46"/>
      <c r="B125" s="56" t="s">
        <v>236</v>
      </c>
      <c r="C125" s="56" t="s">
        <v>237</v>
      </c>
      <c r="D125" s="51">
        <v>2890</v>
      </c>
      <c r="E125" s="51">
        <f t="shared" si="6"/>
        <v>0</v>
      </c>
    </row>
    <row r="126" spans="1:5" ht="49.5" customHeight="1" x14ac:dyDescent="0.35">
      <c r="A126" s="46"/>
      <c r="B126" s="56" t="s">
        <v>238</v>
      </c>
      <c r="C126" s="56" t="s">
        <v>239</v>
      </c>
      <c r="D126" s="51">
        <v>2710</v>
      </c>
      <c r="E126" s="51">
        <f t="shared" si="6"/>
        <v>0</v>
      </c>
    </row>
    <row r="127" spans="1:5" ht="49.5" customHeight="1" x14ac:dyDescent="0.35">
      <c r="A127" s="46"/>
      <c r="B127" s="56" t="s">
        <v>240</v>
      </c>
      <c r="C127" s="56" t="s">
        <v>241</v>
      </c>
      <c r="D127" s="51">
        <v>2710</v>
      </c>
      <c r="E127" s="51">
        <f t="shared" si="6"/>
        <v>0</v>
      </c>
    </row>
    <row r="128" spans="1:5" ht="49.5" customHeight="1" x14ac:dyDescent="0.35">
      <c r="A128" s="46"/>
      <c r="B128" s="56" t="s">
        <v>242</v>
      </c>
      <c r="C128" s="56" t="s">
        <v>243</v>
      </c>
      <c r="D128" s="51">
        <v>2530</v>
      </c>
      <c r="E128" s="51">
        <f t="shared" si="6"/>
        <v>0</v>
      </c>
    </row>
    <row r="129" spans="1:5" ht="49.5" customHeight="1" x14ac:dyDescent="0.35">
      <c r="A129" s="46"/>
      <c r="B129" s="56" t="s">
        <v>244</v>
      </c>
      <c r="C129" s="56" t="s">
        <v>245</v>
      </c>
      <c r="D129" s="51">
        <v>3600</v>
      </c>
      <c r="E129" s="51">
        <f t="shared" si="6"/>
        <v>0</v>
      </c>
    </row>
    <row r="130" spans="1:5" ht="49.5" customHeight="1" x14ac:dyDescent="0.35">
      <c r="A130" s="46"/>
      <c r="B130" s="56" t="s">
        <v>246</v>
      </c>
      <c r="C130" s="56" t="s">
        <v>247</v>
      </c>
      <c r="D130" s="51">
        <v>2800</v>
      </c>
      <c r="E130" s="51">
        <f t="shared" si="6"/>
        <v>0</v>
      </c>
    </row>
    <row r="131" spans="1:5" ht="49.5" customHeight="1" x14ac:dyDescent="0.35">
      <c r="A131" s="46"/>
      <c r="B131" s="56" t="s">
        <v>248</v>
      </c>
      <c r="C131" s="56" t="s">
        <v>249</v>
      </c>
      <c r="D131" s="51">
        <v>1240</v>
      </c>
      <c r="E131" s="51">
        <f t="shared" si="6"/>
        <v>0</v>
      </c>
    </row>
    <row r="132" spans="1:5" ht="49.5" customHeight="1" x14ac:dyDescent="0.35">
      <c r="A132" s="46"/>
      <c r="B132" s="56" t="s">
        <v>250</v>
      </c>
      <c r="C132" s="56" t="s">
        <v>251</v>
      </c>
      <c r="D132" s="51">
        <v>1450</v>
      </c>
      <c r="E132" s="51">
        <f t="shared" si="6"/>
        <v>0</v>
      </c>
    </row>
    <row r="133" spans="1:5" ht="49.5" customHeight="1" x14ac:dyDescent="0.35">
      <c r="A133" s="46"/>
      <c r="B133" s="56" t="s">
        <v>252</v>
      </c>
      <c r="C133" s="56" t="s">
        <v>253</v>
      </c>
      <c r="D133" s="51">
        <v>1920</v>
      </c>
      <c r="E133" s="51">
        <f t="shared" si="6"/>
        <v>0</v>
      </c>
    </row>
    <row r="134" spans="1:5" ht="49.5" customHeight="1" x14ac:dyDescent="0.35">
      <c r="A134" s="46"/>
      <c r="B134" s="56" t="s">
        <v>254</v>
      </c>
      <c r="C134" s="56" t="s">
        <v>255</v>
      </c>
      <c r="D134" s="51">
        <v>2280</v>
      </c>
      <c r="E134" s="51">
        <f t="shared" si="6"/>
        <v>0</v>
      </c>
    </row>
    <row r="135" spans="1:5" ht="49.5" customHeight="1" x14ac:dyDescent="0.35">
      <c r="A135" s="46"/>
      <c r="B135" s="56" t="s">
        <v>256</v>
      </c>
      <c r="C135" s="56" t="s">
        <v>257</v>
      </c>
      <c r="D135" s="51">
        <v>2330</v>
      </c>
      <c r="E135" s="51">
        <f t="shared" si="6"/>
        <v>0</v>
      </c>
    </row>
    <row r="136" spans="1:5" ht="49.5" customHeight="1" x14ac:dyDescent="0.35">
      <c r="A136" s="46"/>
      <c r="B136" s="56" t="s">
        <v>258</v>
      </c>
      <c r="C136" s="56" t="s">
        <v>259</v>
      </c>
      <c r="D136" s="51">
        <v>2790</v>
      </c>
      <c r="E136" s="51">
        <f t="shared" si="6"/>
        <v>0</v>
      </c>
    </row>
    <row r="137" spans="1:5" ht="49.5" customHeight="1" x14ac:dyDescent="0.35">
      <c r="A137" s="46"/>
      <c r="B137" s="56" t="s">
        <v>260</v>
      </c>
      <c r="C137" s="56" t="s">
        <v>261</v>
      </c>
      <c r="D137" s="51">
        <v>550</v>
      </c>
      <c r="E137" s="51">
        <f t="shared" si="6"/>
        <v>0</v>
      </c>
    </row>
    <row r="138" spans="1:5" ht="49.5" customHeight="1" x14ac:dyDescent="0.35">
      <c r="A138" s="46"/>
      <c r="B138" s="56" t="s">
        <v>262</v>
      </c>
      <c r="C138" s="56" t="s">
        <v>263</v>
      </c>
      <c r="D138" s="51">
        <v>4750</v>
      </c>
      <c r="E138" s="51">
        <f t="shared" si="6"/>
        <v>0</v>
      </c>
    </row>
    <row r="139" spans="1:5" ht="49.5" customHeight="1" x14ac:dyDescent="0.35">
      <c r="A139" s="46"/>
      <c r="B139" s="56" t="s">
        <v>264</v>
      </c>
      <c r="C139" s="56" t="s">
        <v>265</v>
      </c>
      <c r="D139" s="51">
        <v>10900</v>
      </c>
      <c r="E139" s="51">
        <f t="shared" si="6"/>
        <v>0</v>
      </c>
    </row>
    <row r="140" spans="1:5" ht="49.5" customHeight="1" x14ac:dyDescent="0.35">
      <c r="A140" s="46"/>
      <c r="B140" s="56" t="s">
        <v>266</v>
      </c>
      <c r="C140" s="56" t="s">
        <v>267</v>
      </c>
      <c r="D140" s="51">
        <v>320</v>
      </c>
      <c r="E140" s="51">
        <f t="shared" si="6"/>
        <v>0</v>
      </c>
    </row>
    <row r="141" spans="1:5" ht="49.5" customHeight="1" thickBot="1" x14ac:dyDescent="0.4">
      <c r="A141" s="52"/>
      <c r="B141" s="53" t="s">
        <v>268</v>
      </c>
      <c r="C141" s="53" t="s">
        <v>269</v>
      </c>
      <c r="D141" s="54">
        <v>4500</v>
      </c>
      <c r="E141" s="54">
        <f t="shared" si="6"/>
        <v>0</v>
      </c>
    </row>
    <row r="142" spans="1:5" ht="49.5" customHeight="1" thickBot="1" x14ac:dyDescent="0.4">
      <c r="A142" s="23"/>
      <c r="B142" s="2"/>
      <c r="C142" s="2"/>
      <c r="D142" s="30"/>
      <c r="E142" s="3"/>
    </row>
    <row r="143" spans="1:5" ht="49.5" customHeight="1" x14ac:dyDescent="0.35">
      <c r="A143" s="114" t="s">
        <v>97</v>
      </c>
      <c r="B143" s="115" t="s">
        <v>270</v>
      </c>
      <c r="C143" s="115" t="s">
        <v>271</v>
      </c>
      <c r="D143" s="116"/>
      <c r="E143" s="117"/>
    </row>
    <row r="144" spans="1:5" ht="49.5" customHeight="1" x14ac:dyDescent="0.35">
      <c r="A144" s="46"/>
      <c r="B144" s="56" t="s">
        <v>272</v>
      </c>
      <c r="C144" s="56" t="s">
        <v>273</v>
      </c>
      <c r="D144" s="51" t="s">
        <v>274</v>
      </c>
      <c r="E144" s="51"/>
    </row>
    <row r="145" spans="1:5" ht="49.5" customHeight="1" x14ac:dyDescent="0.35">
      <c r="A145" s="46"/>
      <c r="B145" s="49" t="s">
        <v>275</v>
      </c>
      <c r="C145" s="49" t="s">
        <v>276</v>
      </c>
      <c r="D145" s="51">
        <v>880</v>
      </c>
      <c r="E145" s="51">
        <f t="shared" ref="E145:E147" si="7">D145*A145</f>
        <v>0</v>
      </c>
    </row>
    <row r="146" spans="1:5" ht="49.5" customHeight="1" x14ac:dyDescent="0.35">
      <c r="A146" s="46"/>
      <c r="B146" s="49" t="s">
        <v>277</v>
      </c>
      <c r="C146" s="49" t="s">
        <v>278</v>
      </c>
      <c r="D146" s="51">
        <v>880</v>
      </c>
      <c r="E146" s="51">
        <f t="shared" si="7"/>
        <v>0</v>
      </c>
    </row>
    <row r="147" spans="1:5" ht="49.5" customHeight="1" thickBot="1" x14ac:dyDescent="0.4">
      <c r="A147" s="52"/>
      <c r="B147" s="53" t="s">
        <v>279</v>
      </c>
      <c r="C147" s="53" t="s">
        <v>280</v>
      </c>
      <c r="D147" s="54">
        <v>880</v>
      </c>
      <c r="E147" s="54">
        <f t="shared" si="7"/>
        <v>0</v>
      </c>
    </row>
    <row r="148" spans="1:5" ht="49.5" customHeight="1" thickBot="1" x14ac:dyDescent="0.4">
      <c r="A148" s="23"/>
      <c r="B148" s="12"/>
      <c r="C148" s="12"/>
      <c r="D148" s="29"/>
      <c r="E148" s="3"/>
    </row>
    <row r="149" spans="1:5" ht="49.5" customHeight="1" x14ac:dyDescent="0.35">
      <c r="A149" s="114" t="s">
        <v>97</v>
      </c>
      <c r="B149" s="115" t="s">
        <v>281</v>
      </c>
      <c r="C149" s="115" t="s">
        <v>282</v>
      </c>
      <c r="D149" s="116"/>
      <c r="E149" s="117"/>
    </row>
    <row r="150" spans="1:5" ht="49.5" customHeight="1" x14ac:dyDescent="0.35">
      <c r="A150" s="46"/>
      <c r="B150" s="49" t="s">
        <v>283</v>
      </c>
      <c r="C150" s="49" t="s">
        <v>284</v>
      </c>
      <c r="D150" s="51">
        <v>45900</v>
      </c>
      <c r="E150" s="51">
        <f t="shared" ref="E150:E177" si="8">D150*A150</f>
        <v>0</v>
      </c>
    </row>
    <row r="151" spans="1:5" ht="49.5" customHeight="1" x14ac:dyDescent="0.35">
      <c r="A151" s="46"/>
      <c r="B151" s="49" t="s">
        <v>285</v>
      </c>
      <c r="C151" s="49" t="s">
        <v>286</v>
      </c>
      <c r="D151" s="51">
        <v>24600</v>
      </c>
      <c r="E151" s="51">
        <f t="shared" si="8"/>
        <v>0</v>
      </c>
    </row>
    <row r="152" spans="1:5" ht="44.25" customHeight="1" x14ac:dyDescent="0.35">
      <c r="A152" s="46"/>
      <c r="B152" s="49" t="s">
        <v>287</v>
      </c>
      <c r="C152" s="49" t="s">
        <v>288</v>
      </c>
      <c r="D152" s="51">
        <v>7300</v>
      </c>
      <c r="E152" s="51">
        <f t="shared" si="8"/>
        <v>0</v>
      </c>
    </row>
    <row r="153" spans="1:5" ht="49.5" customHeight="1" x14ac:dyDescent="0.35">
      <c r="A153" s="46"/>
      <c r="B153" s="49" t="s">
        <v>289</v>
      </c>
      <c r="C153" s="49" t="s">
        <v>290</v>
      </c>
      <c r="D153" s="51">
        <v>4315.7</v>
      </c>
      <c r="E153" s="51">
        <f t="shared" si="8"/>
        <v>0</v>
      </c>
    </row>
    <row r="154" spans="1:5" ht="49.5" customHeight="1" x14ac:dyDescent="0.35">
      <c r="A154" s="46"/>
      <c r="B154" s="49" t="s">
        <v>291</v>
      </c>
      <c r="C154" s="49" t="s">
        <v>292</v>
      </c>
      <c r="D154" s="51">
        <v>7600</v>
      </c>
      <c r="E154" s="51">
        <f t="shared" si="8"/>
        <v>0</v>
      </c>
    </row>
    <row r="155" spans="1:5" ht="49.5" customHeight="1" x14ac:dyDescent="0.35">
      <c r="A155" s="46"/>
      <c r="B155" s="49" t="s">
        <v>293</v>
      </c>
      <c r="C155" s="49" t="s">
        <v>294</v>
      </c>
      <c r="D155" s="51">
        <v>7800</v>
      </c>
      <c r="E155" s="51">
        <f t="shared" si="8"/>
        <v>0</v>
      </c>
    </row>
    <row r="156" spans="1:5" ht="49.5" customHeight="1" x14ac:dyDescent="0.35">
      <c r="A156" s="46"/>
      <c r="B156" s="49" t="s">
        <v>295</v>
      </c>
      <c r="C156" s="49" t="s">
        <v>296</v>
      </c>
      <c r="D156" s="51">
        <v>6800</v>
      </c>
      <c r="E156" s="51">
        <f t="shared" si="8"/>
        <v>0</v>
      </c>
    </row>
    <row r="157" spans="1:5" ht="49.5" customHeight="1" x14ac:dyDescent="0.35">
      <c r="A157" s="46"/>
      <c r="B157" s="49" t="s">
        <v>297</v>
      </c>
      <c r="C157" s="49" t="s">
        <v>298</v>
      </c>
      <c r="D157" s="51">
        <v>2500</v>
      </c>
      <c r="E157" s="51">
        <f t="shared" si="8"/>
        <v>0</v>
      </c>
    </row>
    <row r="158" spans="1:5" ht="49.5" customHeight="1" x14ac:dyDescent="0.35">
      <c r="A158" s="46"/>
      <c r="B158" s="49" t="s">
        <v>299</v>
      </c>
      <c r="C158" s="49" t="s">
        <v>300</v>
      </c>
      <c r="D158" s="51">
        <v>3400</v>
      </c>
      <c r="E158" s="51">
        <f t="shared" si="8"/>
        <v>0</v>
      </c>
    </row>
    <row r="159" spans="1:5" ht="49.5" customHeight="1" x14ac:dyDescent="0.35">
      <c r="A159" s="46"/>
      <c r="B159" s="49" t="s">
        <v>301</v>
      </c>
      <c r="C159" s="49" t="s">
        <v>302</v>
      </c>
      <c r="D159" s="51">
        <v>950</v>
      </c>
      <c r="E159" s="51">
        <f t="shared" si="8"/>
        <v>0</v>
      </c>
    </row>
    <row r="160" spans="1:5" ht="49.5" customHeight="1" x14ac:dyDescent="0.35">
      <c r="A160" s="46"/>
      <c r="B160" s="49" t="s">
        <v>303</v>
      </c>
      <c r="C160" s="49" t="s">
        <v>304</v>
      </c>
      <c r="D160" s="51">
        <v>4700</v>
      </c>
      <c r="E160" s="51">
        <f t="shared" si="8"/>
        <v>0</v>
      </c>
    </row>
    <row r="161" spans="1:5" ht="49.5" customHeight="1" x14ac:dyDescent="0.35">
      <c r="A161" s="46"/>
      <c r="B161" s="49" t="s">
        <v>305</v>
      </c>
      <c r="C161" s="49" t="s">
        <v>306</v>
      </c>
      <c r="D161" s="51">
        <v>4200</v>
      </c>
      <c r="E161" s="51">
        <f t="shared" si="8"/>
        <v>0</v>
      </c>
    </row>
    <row r="162" spans="1:5" ht="49.5" customHeight="1" x14ac:dyDescent="0.35">
      <c r="A162" s="46"/>
      <c r="B162" s="49" t="s">
        <v>307</v>
      </c>
      <c r="C162" s="49" t="s">
        <v>308</v>
      </c>
      <c r="D162" s="51">
        <v>4450</v>
      </c>
      <c r="E162" s="51">
        <f t="shared" si="8"/>
        <v>0</v>
      </c>
    </row>
    <row r="163" spans="1:5" ht="49.5" customHeight="1" x14ac:dyDescent="0.35">
      <c r="A163" s="46"/>
      <c r="B163" s="93" t="s">
        <v>309</v>
      </c>
      <c r="C163" s="93" t="s">
        <v>310</v>
      </c>
      <c r="D163" s="51">
        <v>1709.8</v>
      </c>
      <c r="E163" s="51">
        <f t="shared" si="8"/>
        <v>0</v>
      </c>
    </row>
    <row r="164" spans="1:5" ht="49.5" customHeight="1" x14ac:dyDescent="0.35">
      <c r="A164" s="46"/>
      <c r="B164" s="49" t="s">
        <v>311</v>
      </c>
      <c r="C164" s="49" t="s">
        <v>312</v>
      </c>
      <c r="D164" s="51" t="s">
        <v>313</v>
      </c>
      <c r="E164" s="51"/>
    </row>
    <row r="165" spans="1:5" ht="49.5" customHeight="1" x14ac:dyDescent="0.35">
      <c r="A165" s="46"/>
      <c r="B165" s="49" t="s">
        <v>314</v>
      </c>
      <c r="C165" s="49" t="s">
        <v>315</v>
      </c>
      <c r="D165" s="51" t="s">
        <v>313</v>
      </c>
      <c r="E165" s="51"/>
    </row>
    <row r="166" spans="1:5" ht="49.5" customHeight="1" x14ac:dyDescent="0.35">
      <c r="A166" s="46"/>
      <c r="B166" s="49" t="s">
        <v>316</v>
      </c>
      <c r="C166" s="49" t="s">
        <v>317</v>
      </c>
      <c r="D166" s="51" t="s">
        <v>313</v>
      </c>
      <c r="E166" s="51"/>
    </row>
    <row r="167" spans="1:5" ht="49.5" customHeight="1" x14ac:dyDescent="0.35">
      <c r="A167" s="46"/>
      <c r="B167" s="49" t="s">
        <v>318</v>
      </c>
      <c r="C167" s="49" t="s">
        <v>319</v>
      </c>
      <c r="D167" s="51" t="s">
        <v>313</v>
      </c>
      <c r="E167" s="51"/>
    </row>
    <row r="168" spans="1:5" ht="49.5" customHeight="1" x14ac:dyDescent="0.35">
      <c r="A168" s="46"/>
      <c r="B168" s="49" t="s">
        <v>320</v>
      </c>
      <c r="C168" s="49" t="s">
        <v>321</v>
      </c>
      <c r="D168" s="51" t="s">
        <v>313</v>
      </c>
      <c r="E168" s="51"/>
    </row>
    <row r="169" spans="1:5" ht="49.5" customHeight="1" x14ac:dyDescent="0.35">
      <c r="A169" s="46"/>
      <c r="B169" s="49" t="s">
        <v>322</v>
      </c>
      <c r="C169" s="49" t="s">
        <v>323</v>
      </c>
      <c r="D169" s="51">
        <v>950</v>
      </c>
      <c r="E169" s="51">
        <f t="shared" si="8"/>
        <v>0</v>
      </c>
    </row>
    <row r="170" spans="1:5" ht="49.5" customHeight="1" x14ac:dyDescent="0.35">
      <c r="A170" s="46"/>
      <c r="B170" s="49" t="s">
        <v>324</v>
      </c>
      <c r="C170" s="49" t="s">
        <v>325</v>
      </c>
      <c r="D170" s="51">
        <v>670</v>
      </c>
      <c r="E170" s="51">
        <f t="shared" si="8"/>
        <v>0</v>
      </c>
    </row>
    <row r="171" spans="1:5" ht="49.5" customHeight="1" x14ac:dyDescent="0.35">
      <c r="A171" s="46"/>
      <c r="B171" s="49" t="s">
        <v>326</v>
      </c>
      <c r="C171" s="49" t="s">
        <v>327</v>
      </c>
      <c r="D171" s="51">
        <v>4089.1</v>
      </c>
      <c r="E171" s="51">
        <f t="shared" si="8"/>
        <v>0</v>
      </c>
    </row>
    <row r="172" spans="1:5" ht="49.5" customHeight="1" x14ac:dyDescent="0.35">
      <c r="A172" s="46"/>
      <c r="B172" s="49" t="s">
        <v>328</v>
      </c>
      <c r="C172" s="49" t="s">
        <v>329</v>
      </c>
      <c r="D172" s="51">
        <v>2700</v>
      </c>
      <c r="E172" s="51">
        <f t="shared" si="8"/>
        <v>0</v>
      </c>
    </row>
    <row r="173" spans="1:5" ht="49.5" customHeight="1" x14ac:dyDescent="0.35">
      <c r="A173" s="46"/>
      <c r="B173" s="49" t="s">
        <v>330</v>
      </c>
      <c r="C173" s="49" t="s">
        <v>331</v>
      </c>
      <c r="D173" s="51">
        <v>5150</v>
      </c>
      <c r="E173" s="51">
        <f t="shared" si="8"/>
        <v>0</v>
      </c>
    </row>
    <row r="174" spans="1:5" ht="49.5" customHeight="1" x14ac:dyDescent="0.35">
      <c r="A174" s="46"/>
      <c r="B174" s="49" t="s">
        <v>332</v>
      </c>
      <c r="C174" s="49" t="s">
        <v>333</v>
      </c>
      <c r="D174" s="51">
        <v>5200</v>
      </c>
      <c r="E174" s="51">
        <f t="shared" si="8"/>
        <v>0</v>
      </c>
    </row>
    <row r="175" spans="1:5" ht="49.5" customHeight="1" x14ac:dyDescent="0.35">
      <c r="A175" s="46"/>
      <c r="B175" s="49" t="s">
        <v>334</v>
      </c>
      <c r="C175" s="49" t="s">
        <v>335</v>
      </c>
      <c r="D175" s="51">
        <v>58400</v>
      </c>
      <c r="E175" s="51">
        <f t="shared" si="8"/>
        <v>0</v>
      </c>
    </row>
    <row r="176" spans="1:5" ht="49.5" customHeight="1" x14ac:dyDescent="0.35">
      <c r="A176" s="46"/>
      <c r="B176" s="49" t="s">
        <v>336</v>
      </c>
      <c r="C176" s="49" t="s">
        <v>337</v>
      </c>
      <c r="D176" s="51">
        <v>20650</v>
      </c>
      <c r="E176" s="51">
        <f t="shared" si="8"/>
        <v>0</v>
      </c>
    </row>
    <row r="177" spans="1:5" ht="49.5" customHeight="1" thickBot="1" x14ac:dyDescent="0.4">
      <c r="A177" s="52"/>
      <c r="B177" s="53" t="s">
        <v>338</v>
      </c>
      <c r="C177" s="53" t="s">
        <v>339</v>
      </c>
      <c r="D177" s="54">
        <v>1100</v>
      </c>
      <c r="E177" s="54">
        <f t="shared" si="8"/>
        <v>0</v>
      </c>
    </row>
    <row r="178" spans="1:5" ht="49.5" customHeight="1" thickBot="1" x14ac:dyDescent="0.4">
      <c r="A178" s="23"/>
      <c r="B178" s="12"/>
      <c r="C178" s="12"/>
      <c r="D178" s="3"/>
      <c r="E178" s="3"/>
    </row>
    <row r="179" spans="1:5" ht="49.5" customHeight="1" x14ac:dyDescent="0.35">
      <c r="A179" s="114" t="s">
        <v>97</v>
      </c>
      <c r="B179" s="115" t="s">
        <v>340</v>
      </c>
      <c r="C179" s="115" t="s">
        <v>341</v>
      </c>
      <c r="D179" s="116"/>
      <c r="E179" s="117"/>
    </row>
    <row r="180" spans="1:5" ht="49.5" customHeight="1" x14ac:dyDescent="0.35">
      <c r="A180" s="46"/>
      <c r="B180" s="49" t="s">
        <v>342</v>
      </c>
      <c r="C180" s="49" t="s">
        <v>343</v>
      </c>
      <c r="D180" s="51">
        <v>2530</v>
      </c>
      <c r="E180" s="51">
        <f t="shared" ref="E180:E187" si="9">D180*A180</f>
        <v>0</v>
      </c>
    </row>
    <row r="181" spans="1:5" ht="49.5" customHeight="1" x14ac:dyDescent="0.35">
      <c r="A181" s="46"/>
      <c r="B181" s="49" t="s">
        <v>344</v>
      </c>
      <c r="C181" s="49" t="s">
        <v>345</v>
      </c>
      <c r="D181" s="51">
        <v>1990</v>
      </c>
      <c r="E181" s="51">
        <f t="shared" si="9"/>
        <v>0</v>
      </c>
    </row>
    <row r="182" spans="1:5" ht="49.5" customHeight="1" x14ac:dyDescent="0.35">
      <c r="A182" s="46"/>
      <c r="B182" s="49" t="s">
        <v>346</v>
      </c>
      <c r="C182" s="49" t="s">
        <v>347</v>
      </c>
      <c r="D182" s="51">
        <v>360</v>
      </c>
      <c r="E182" s="51">
        <f t="shared" si="9"/>
        <v>0</v>
      </c>
    </row>
    <row r="183" spans="1:5" ht="49.5" customHeight="1" x14ac:dyDescent="0.35">
      <c r="A183" s="46"/>
      <c r="B183" s="49" t="s">
        <v>348</v>
      </c>
      <c r="C183" s="49" t="s">
        <v>349</v>
      </c>
      <c r="D183" s="51">
        <v>4980</v>
      </c>
      <c r="E183" s="51">
        <f t="shared" si="9"/>
        <v>0</v>
      </c>
    </row>
    <row r="184" spans="1:5" ht="49.5" customHeight="1" x14ac:dyDescent="0.35">
      <c r="A184" s="46"/>
      <c r="B184" s="49" t="s">
        <v>350</v>
      </c>
      <c r="C184" s="49" t="s">
        <v>351</v>
      </c>
      <c r="D184" s="51">
        <v>2440</v>
      </c>
      <c r="E184" s="51">
        <f t="shared" si="9"/>
        <v>0</v>
      </c>
    </row>
    <row r="185" spans="1:5" ht="49.5" customHeight="1" x14ac:dyDescent="0.35">
      <c r="A185" s="46"/>
      <c r="B185" s="49" t="s">
        <v>352</v>
      </c>
      <c r="C185" s="49" t="s">
        <v>353</v>
      </c>
      <c r="D185" s="51">
        <v>6300</v>
      </c>
      <c r="E185" s="51">
        <f t="shared" si="9"/>
        <v>0</v>
      </c>
    </row>
    <row r="186" spans="1:5" ht="49.5" customHeight="1" x14ac:dyDescent="0.35">
      <c r="A186" s="46"/>
      <c r="B186" s="49" t="s">
        <v>354</v>
      </c>
      <c r="C186" s="49" t="s">
        <v>355</v>
      </c>
      <c r="D186" s="51">
        <v>7400</v>
      </c>
      <c r="E186" s="51">
        <f t="shared" si="9"/>
        <v>0</v>
      </c>
    </row>
    <row r="187" spans="1:5" ht="49.5" customHeight="1" thickBot="1" x14ac:dyDescent="0.4">
      <c r="A187" s="52"/>
      <c r="B187" s="53" t="s">
        <v>356</v>
      </c>
      <c r="C187" s="53" t="s">
        <v>357</v>
      </c>
      <c r="D187" s="54">
        <v>1240</v>
      </c>
      <c r="E187" s="54">
        <f t="shared" si="9"/>
        <v>0</v>
      </c>
    </row>
    <row r="188" spans="1:5" ht="49.5" customHeight="1" thickBot="1" x14ac:dyDescent="0.4">
      <c r="A188" s="23"/>
      <c r="B188" s="12"/>
      <c r="C188" s="12"/>
      <c r="D188" s="3"/>
      <c r="E188" s="3"/>
    </row>
    <row r="189" spans="1:5" ht="49.5" customHeight="1" x14ac:dyDescent="0.35">
      <c r="A189" s="114" t="s">
        <v>97</v>
      </c>
      <c r="B189" s="115" t="s">
        <v>358</v>
      </c>
      <c r="C189" s="115" t="s">
        <v>359</v>
      </c>
      <c r="D189" s="116"/>
      <c r="E189" s="117"/>
    </row>
    <row r="190" spans="1:5" ht="49.5" customHeight="1" x14ac:dyDescent="0.5">
      <c r="A190" s="58"/>
      <c r="B190" s="59"/>
      <c r="C190" s="59"/>
      <c r="D190" s="60"/>
      <c r="E190" s="61"/>
    </row>
    <row r="191" spans="1:5" ht="49.5" customHeight="1" x14ac:dyDescent="0.5">
      <c r="A191" s="58"/>
      <c r="B191" s="62" t="s">
        <v>360</v>
      </c>
      <c r="C191" s="62" t="s">
        <v>361</v>
      </c>
      <c r="D191" s="63"/>
      <c r="E191" s="51">
        <f>SUM(E12:E16,E45,E50,E53:E67,E70:E87,E90:E109,E112:E141,E145:E147,E150:E177,E180:E187)</f>
        <v>1458000</v>
      </c>
    </row>
    <row r="192" spans="1:5" ht="28" hidden="1" customHeight="1" x14ac:dyDescent="0.5">
      <c r="A192" s="58"/>
      <c r="B192" s="64" t="s">
        <v>362</v>
      </c>
      <c r="C192" s="64" t="s">
        <v>362</v>
      </c>
      <c r="D192" s="65"/>
      <c r="E192" s="51">
        <f>-E191*D192</f>
        <v>0</v>
      </c>
    </row>
    <row r="193" spans="1:5" ht="28" hidden="1" customHeight="1" x14ac:dyDescent="0.5">
      <c r="A193" s="58"/>
      <c r="B193" s="64" t="s">
        <v>363</v>
      </c>
      <c r="C193" s="64" t="s">
        <v>363</v>
      </c>
      <c r="D193" s="65"/>
      <c r="E193" s="51">
        <f>-(E191+E192)*D193</f>
        <v>0</v>
      </c>
    </row>
    <row r="194" spans="1:5" ht="28" hidden="1" customHeight="1" x14ac:dyDescent="0.5">
      <c r="A194" s="58"/>
      <c r="B194" s="64" t="s">
        <v>364</v>
      </c>
      <c r="C194" s="64" t="s">
        <v>364</v>
      </c>
      <c r="D194" s="65"/>
      <c r="E194" s="51">
        <f>-(E191+E192+E193)*D194</f>
        <v>0</v>
      </c>
    </row>
    <row r="195" spans="1:5" ht="28" hidden="1" customHeight="1" x14ac:dyDescent="0.5">
      <c r="A195" s="58"/>
      <c r="B195" s="64" t="s">
        <v>365</v>
      </c>
      <c r="C195" s="64" t="s">
        <v>365</v>
      </c>
      <c r="D195" s="66"/>
      <c r="E195" s="67">
        <f>SUM(E192:E194)</f>
        <v>0</v>
      </c>
    </row>
    <row r="196" spans="1:5" ht="49.5" customHeight="1" x14ac:dyDescent="0.5">
      <c r="A196" s="58"/>
      <c r="B196" s="64"/>
      <c r="C196" s="64"/>
      <c r="D196" s="66"/>
      <c r="E196" s="67"/>
    </row>
    <row r="197" spans="1:5" ht="54.75" customHeight="1" x14ac:dyDescent="0.35">
      <c r="A197" s="46"/>
      <c r="B197" s="56" t="s">
        <v>366</v>
      </c>
      <c r="C197" s="56" t="s">
        <v>367</v>
      </c>
      <c r="D197" s="50">
        <v>18080</v>
      </c>
      <c r="E197" s="94">
        <f>D197*A197</f>
        <v>0</v>
      </c>
    </row>
    <row r="198" spans="1:5" ht="54.75" customHeight="1" x14ac:dyDescent="0.35">
      <c r="A198" s="46"/>
      <c r="B198" s="56" t="s">
        <v>368</v>
      </c>
      <c r="C198" s="56" t="s">
        <v>369</v>
      </c>
      <c r="D198" s="51" t="s">
        <v>313</v>
      </c>
      <c r="E198" s="94"/>
    </row>
    <row r="199" spans="1:5" ht="49.5" customHeight="1" x14ac:dyDescent="0.35">
      <c r="A199" s="46"/>
      <c r="B199" s="49" t="s">
        <v>370</v>
      </c>
      <c r="C199" s="49" t="s">
        <v>371</v>
      </c>
      <c r="D199" s="50">
        <v>3200</v>
      </c>
      <c r="E199" s="94">
        <f t="shared" ref="E199:E205" si="10">D199*A199</f>
        <v>0</v>
      </c>
    </row>
    <row r="200" spans="1:5" ht="49.5" customHeight="1" x14ac:dyDescent="0.35">
      <c r="A200" s="46"/>
      <c r="B200" s="49" t="s">
        <v>372</v>
      </c>
      <c r="C200" s="49" t="s">
        <v>373</v>
      </c>
      <c r="D200" s="50">
        <v>1770</v>
      </c>
      <c r="E200" s="94">
        <f t="shared" si="10"/>
        <v>0</v>
      </c>
    </row>
    <row r="201" spans="1:5" ht="49.5" customHeight="1" x14ac:dyDescent="0.35">
      <c r="A201" s="46"/>
      <c r="B201" s="49" t="s">
        <v>374</v>
      </c>
      <c r="C201" s="49" t="s">
        <v>375</v>
      </c>
      <c r="D201" s="50">
        <v>340</v>
      </c>
      <c r="E201" s="94">
        <f t="shared" si="10"/>
        <v>0</v>
      </c>
    </row>
    <row r="202" spans="1:5" ht="49.15" customHeight="1" x14ac:dyDescent="0.35">
      <c r="A202" s="46"/>
      <c r="B202" s="49" t="s">
        <v>376</v>
      </c>
      <c r="C202" s="49" t="s">
        <v>377</v>
      </c>
      <c r="D202" s="50">
        <v>430</v>
      </c>
      <c r="E202" s="94">
        <f t="shared" si="10"/>
        <v>0</v>
      </c>
    </row>
    <row r="203" spans="1:5" ht="49.15" customHeight="1" x14ac:dyDescent="0.35">
      <c r="A203" s="46"/>
      <c r="B203" s="49" t="s">
        <v>378</v>
      </c>
      <c r="C203" s="49" t="s">
        <v>379</v>
      </c>
      <c r="D203" s="50">
        <v>340</v>
      </c>
      <c r="E203" s="94">
        <f t="shared" si="10"/>
        <v>0</v>
      </c>
    </row>
    <row r="204" spans="1:5" ht="49.15" customHeight="1" x14ac:dyDescent="0.35">
      <c r="A204" s="46"/>
      <c r="B204" s="49" t="s">
        <v>380</v>
      </c>
      <c r="C204" s="49" t="s">
        <v>381</v>
      </c>
      <c r="D204" s="50">
        <v>340</v>
      </c>
      <c r="E204" s="94">
        <f t="shared" si="10"/>
        <v>0</v>
      </c>
    </row>
    <row r="205" spans="1:5" ht="49.15" customHeight="1" x14ac:dyDescent="0.35">
      <c r="A205" s="46"/>
      <c r="B205" s="49" t="s">
        <v>382</v>
      </c>
      <c r="C205" s="49" t="s">
        <v>383</v>
      </c>
      <c r="D205" s="50">
        <v>340</v>
      </c>
      <c r="E205" s="94">
        <f t="shared" si="10"/>
        <v>0</v>
      </c>
    </row>
    <row r="206" spans="1:5" ht="49.5" customHeight="1" x14ac:dyDescent="0.5">
      <c r="A206" s="58"/>
      <c r="B206" s="68"/>
      <c r="C206" s="68"/>
      <c r="D206" s="69"/>
      <c r="E206" s="70">
        <f t="shared" ref="E206" si="11">D206*A206</f>
        <v>0</v>
      </c>
    </row>
    <row r="207" spans="1:5" ht="49.5" customHeight="1" x14ac:dyDescent="0.5">
      <c r="A207" s="58"/>
      <c r="B207" s="71" t="s">
        <v>384</v>
      </c>
      <c r="C207" s="71" t="s">
        <v>385</v>
      </c>
      <c r="D207" s="69"/>
      <c r="E207" s="70">
        <f>E191+E195+SUM(E197:E205)</f>
        <v>1458000</v>
      </c>
    </row>
    <row r="208" spans="1:5" ht="49.5" customHeight="1" x14ac:dyDescent="0.55000000000000004">
      <c r="A208" s="72"/>
      <c r="B208" s="71" t="s">
        <v>386</v>
      </c>
      <c r="C208" s="71" t="s">
        <v>387</v>
      </c>
      <c r="D208" s="69"/>
      <c r="E208" s="70"/>
    </row>
    <row r="209" spans="1:5" s="19" customFormat="1" ht="49.5" customHeight="1" thickBot="1" x14ac:dyDescent="0.55000000000000004">
      <c r="A209" s="73"/>
      <c r="B209" s="74" t="s">
        <v>388</v>
      </c>
      <c r="C209" s="75" t="s">
        <v>389</v>
      </c>
      <c r="D209" s="76"/>
      <c r="E209" s="77"/>
    </row>
    <row r="210" spans="1:5" ht="49.5" customHeight="1" x14ac:dyDescent="0.5">
      <c r="A210" s="25"/>
      <c r="B210" s="5"/>
      <c r="C210" s="5"/>
      <c r="D210" s="18"/>
      <c r="E210" s="11"/>
    </row>
  </sheetData>
  <sheetProtection algorithmName="SHA-512" hashValue="uinfpgKmd35MAs2PPGhle6SXRL4pifvc/NVkSdCk08H3Bp0kkWvmHASKoJvHwyk6vjUUrSCKBxPE0gHNb5+LPg==" saltValue="OEpoI59kZwWw4EWcg5Ww8A==" spinCount="100000" sheet="1" autoFilter="0"/>
  <protectedRanges>
    <protectedRange sqref="A20:A27 A12:A18 A51 A41:A43 A45:A46 A30:A39" name="Plage1"/>
    <protectedRange sqref="A182:A183 A44 A197:A206" name="Plage1_1_1_1"/>
    <protectedRange sqref="A156" name="Plage1_1_1_2"/>
    <protectedRange sqref="A93:A94" name="Plage1_1_1_3"/>
    <protectedRange sqref="A184" name="Plage1_1_1_4"/>
    <protectedRange sqref="A28" name="Plage1_4"/>
    <protectedRange sqref="A40" name="Plage1_1"/>
    <protectedRange sqref="A29" name="Plage1_1_1"/>
    <protectedRange sqref="A19" name="Plage1_2"/>
    <protectedRange sqref="A47:A49" name="Plage1_1_2"/>
  </protectedRanges>
  <autoFilter ref="A46:A189" xr:uid="{00000000-0009-0000-0000-000000000000}"/>
  <mergeCells count="35">
    <mergeCell ref="D44:E44"/>
    <mergeCell ref="D30:E30"/>
    <mergeCell ref="D34:E34"/>
    <mergeCell ref="D35:E35"/>
    <mergeCell ref="D36:E36"/>
    <mergeCell ref="D43:E43"/>
    <mergeCell ref="D42:E42"/>
    <mergeCell ref="D32:E32"/>
    <mergeCell ref="D7:E7"/>
    <mergeCell ref="D20:E20"/>
    <mergeCell ref="D18:E18"/>
    <mergeCell ref="D19:E19"/>
    <mergeCell ref="D21:E21"/>
    <mergeCell ref="D8:E8"/>
    <mergeCell ref="D10:E10"/>
    <mergeCell ref="D2:E2"/>
    <mergeCell ref="D3:E3"/>
    <mergeCell ref="D4:E4"/>
    <mergeCell ref="D5:E5"/>
    <mergeCell ref="D6:E6"/>
    <mergeCell ref="D22:E22"/>
    <mergeCell ref="D23:E23"/>
    <mergeCell ref="D24:E24"/>
    <mergeCell ref="D25:E25"/>
    <mergeCell ref="D26:E26"/>
    <mergeCell ref="D27:E27"/>
    <mergeCell ref="D38:E38"/>
    <mergeCell ref="D40:E40"/>
    <mergeCell ref="D41:E41"/>
    <mergeCell ref="D28:E28"/>
    <mergeCell ref="D29:E29"/>
    <mergeCell ref="D37:E37"/>
    <mergeCell ref="D39:E39"/>
    <mergeCell ref="D31:E31"/>
    <mergeCell ref="D33:E33"/>
  </mergeCells>
  <phoneticPr fontId="36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26" fitToHeight="5" orientation="portrait" r:id="rId1"/>
  <headerFooter alignWithMargins="0">
    <oddFooter>&amp;C&amp;18Page &amp;P de &amp;N</oddFooter>
  </headerFooter>
  <rowBreaks count="2" manualBreakCount="2">
    <brk id="87" max="4" man="1"/>
    <brk id="147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9591A9B65FAD4AB158A22C004B7327" ma:contentTypeVersion="15" ma:contentTypeDescription="Create a new document." ma:contentTypeScope="" ma:versionID="2c650ff3da201c8f618f1b9993933247">
  <xsd:schema xmlns:xsd="http://www.w3.org/2001/XMLSchema" xmlns:xs="http://www.w3.org/2001/XMLSchema" xmlns:p="http://schemas.microsoft.com/office/2006/metadata/properties" xmlns:ns2="b036c71d-5dec-4ba0-a4b3-9db8ad27c9ec" xmlns:ns3="11cceef7-fec5-4710-b5ac-49251694c67c" targetNamespace="http://schemas.microsoft.com/office/2006/metadata/properties" ma:root="true" ma:fieldsID="f008489acf21fda957d3c4323636a146" ns2:_="" ns3:_="">
    <xsd:import namespace="b036c71d-5dec-4ba0-a4b3-9db8ad27c9ec"/>
    <xsd:import namespace="11cceef7-fec5-4710-b5ac-49251694c6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6c71d-5dec-4ba0-a4b3-9db8ad27c9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5c1ef16-5a90-4cde-b8e9-0e3061cdb3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ceef7-fec5-4710-b5ac-49251694c67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0e54ba3-d835-48e2-90e5-677fbdfdcbed}" ma:internalName="TaxCatchAll" ma:showField="CatchAllData" ma:web="11cceef7-fec5-4710-b5ac-49251694c6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cceef7-fec5-4710-b5ac-49251694c67c" xsi:nil="true"/>
    <lcf76f155ced4ddcb4097134ff3c332f xmlns="b036c71d-5dec-4ba0-a4b3-9db8ad27c9e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DCE4FC-508C-4395-A58B-1B08E6C2E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6c71d-5dec-4ba0-a4b3-9db8ad27c9ec"/>
    <ds:schemaRef ds:uri="11cceef7-fec5-4710-b5ac-49251694c6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9F53CA-D5E6-47EC-9C24-53A7FF070205}">
  <ds:schemaRefs>
    <ds:schemaRef ds:uri="http://schemas.microsoft.com/office/2006/metadata/properties"/>
    <ds:schemaRef ds:uri="http://schemas.microsoft.com/office/infopath/2007/PartnerControls"/>
    <ds:schemaRef ds:uri="11cceef7-fec5-4710-b5ac-49251694c67c"/>
    <ds:schemaRef ds:uri="b036c71d-5dec-4ba0-a4b3-9db8ad27c9ec"/>
  </ds:schemaRefs>
</ds:datastoreItem>
</file>

<file path=customXml/itemProps3.xml><?xml version="1.0" encoding="utf-8"?>
<ds:datastoreItem xmlns:ds="http://schemas.openxmlformats.org/officeDocument/2006/customXml" ds:itemID="{FC886507-004D-4D59-AA3E-C59E46EC91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5.4 FR</vt:lpstr>
      <vt:lpstr>'5.4 FR'!Impression_des_titres</vt:lpstr>
      <vt:lpstr>'5.4 FR'!Zone_d_impression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 RIFF</dc:creator>
  <cp:keywords/>
  <dc:description/>
  <cp:lastModifiedBy>Kasia STODOLSKA</cp:lastModifiedBy>
  <cp:revision/>
  <dcterms:created xsi:type="dcterms:W3CDTF">2020-08-27T15:35:41Z</dcterms:created>
  <dcterms:modified xsi:type="dcterms:W3CDTF">2024-02-21T09:34:27Z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0x010100309591A9B65FAD4AB158A22C004B7327</vt:lpwstr>
  </property>
  <property fmtid="{D5CDD505-2E9C-101B-9397-08002B2CF9AE}" pid="3" name="MediaServiceImageTags">
    <vt:lpwstr/>
  </property>
</Properties>
</file>