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9.200.103\commercial\GAMME\BALI 2025\A2025\4.8\"/>
    </mc:Choice>
  </mc:AlternateContent>
  <xr:revisionPtr revIDLastSave="0" documentId="13_ncr:1_{F0DC3503-3265-44CC-8870-60D188207D76}" xr6:coauthVersionLast="47" xr6:coauthVersionMax="47" xr10:uidLastSave="{00000000-0000-0000-0000-000000000000}"/>
  <bookViews>
    <workbookView xWindow="28680" yWindow="-120" windowWidth="29040" windowHeight="15720" xr2:uid="{885AA148-A8B6-4B61-B68F-1CDA1E0BE2D8}"/>
  </bookViews>
  <sheets>
    <sheet name="4.8" sheetId="1" r:id="rId1"/>
  </sheets>
  <definedNames>
    <definedName name="_xlnm._FilterDatabase" localSheetId="0" hidden="1">'4.8'!$A$44:$A$178</definedName>
    <definedName name="_xlnm.Criteria" localSheetId="0">'4.8'!#REF!</definedName>
    <definedName name="_xlnm.Print_Titles" localSheetId="0">'4.8'!$1:$11</definedName>
    <definedName name="_xlnm.Print_Area" localSheetId="0">'4.8'!$A$1:$E$198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4" i="1" l="1"/>
  <c r="E141" i="1"/>
  <c r="E69" i="1"/>
  <c r="E134" i="1"/>
  <c r="E193" i="1"/>
  <c r="E192" i="1"/>
  <c r="E191" i="1"/>
  <c r="E190" i="1"/>
  <c r="E189" i="1"/>
  <c r="E188" i="1"/>
  <c r="E187" i="1"/>
  <c r="E186" i="1"/>
  <c r="E176" i="1"/>
  <c r="E175" i="1"/>
  <c r="E174" i="1"/>
  <c r="E173" i="1"/>
  <c r="E172" i="1"/>
  <c r="E171" i="1"/>
  <c r="E170" i="1"/>
  <c r="E169" i="1"/>
  <c r="E168" i="1"/>
  <c r="E165" i="1"/>
  <c r="E164" i="1"/>
  <c r="E163" i="1"/>
  <c r="E162" i="1"/>
  <c r="E161" i="1"/>
  <c r="E160" i="1"/>
  <c r="E159" i="1"/>
  <c r="E158" i="1"/>
  <c r="E157" i="1"/>
  <c r="E156" i="1"/>
  <c r="E154" i="1"/>
  <c r="E153" i="1"/>
  <c r="E152" i="1"/>
  <c r="E151" i="1"/>
  <c r="E150" i="1"/>
  <c r="E149" i="1"/>
  <c r="E148" i="1"/>
  <c r="E146" i="1"/>
  <c r="E145" i="1"/>
  <c r="E144" i="1"/>
  <c r="E143" i="1"/>
  <c r="E142" i="1"/>
  <c r="E140" i="1"/>
  <c r="E138" i="1"/>
  <c r="E135" i="1"/>
  <c r="E133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5" i="1"/>
  <c r="E104" i="1"/>
  <c r="E103" i="1"/>
  <c r="E102" i="1"/>
  <c r="E101" i="1"/>
  <c r="E100" i="1"/>
  <c r="E99" i="1"/>
  <c r="E98" i="1"/>
  <c r="E97" i="1"/>
  <c r="E96" i="1"/>
  <c r="E94" i="1"/>
  <c r="E93" i="1"/>
  <c r="E92" i="1"/>
  <c r="E91" i="1"/>
  <c r="E90" i="1"/>
  <c r="E89" i="1"/>
  <c r="E88" i="1"/>
  <c r="E87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8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48" i="1"/>
  <c r="E139" i="1" l="1"/>
  <c r="E147" i="1"/>
  <c r="E16" i="1"/>
  <c r="E15" i="1"/>
  <c r="E14" i="1"/>
  <c r="E13" i="1" l="1"/>
  <c r="E180" i="1" s="1"/>
  <c r="E43" i="1"/>
  <c r="E12" i="1"/>
  <c r="E45" i="1" l="1"/>
  <c r="E181" i="1" l="1"/>
  <c r="E182" i="1" s="1"/>
  <c r="E183" i="1" s="1"/>
  <c r="E184" i="1" l="1"/>
  <c r="E196" i="1" s="1"/>
</calcChain>
</file>

<file path=xl/sharedStrings.xml><?xml version="1.0" encoding="utf-8"?>
<sst xmlns="http://schemas.openxmlformats.org/spreadsheetml/2006/main" count="406" uniqueCount="367">
  <si>
    <t>DATE :</t>
  </si>
  <si>
    <t>Proprietaire :</t>
  </si>
  <si>
    <t>Nom du bateau :</t>
  </si>
  <si>
    <t>Port d'attache :</t>
  </si>
  <si>
    <t>Home port :</t>
  </si>
  <si>
    <t>Serial Number :</t>
  </si>
  <si>
    <t>Langage technique :</t>
  </si>
  <si>
    <t xml:space="preserve">Tarif H.T. </t>
  </si>
  <si>
    <t>Montant H.T.</t>
  </si>
  <si>
    <t>Specifications  Pack</t>
  </si>
  <si>
    <t>x</t>
  </si>
  <si>
    <t>Contrôleur de batteries</t>
  </si>
  <si>
    <t>Battery controller</t>
  </si>
  <si>
    <t>Douche de cockpit avec eau froide et chaude</t>
  </si>
  <si>
    <t>Hot and cold cockpit shower</t>
  </si>
  <si>
    <t xml:space="preserve">Echelle de bain confort avec mains courantes et larges marches en teck </t>
  </si>
  <si>
    <t>Four à gaz</t>
  </si>
  <si>
    <t>Gaz oven</t>
  </si>
  <si>
    <t xml:space="preserve">Capots de cales moteurs et de coffres de cockpit avant équipés de vérins à gaz  </t>
  </si>
  <si>
    <t>2 layers of antifouling with Epoxy base coat</t>
  </si>
  <si>
    <t>Total du pack excellence</t>
  </si>
  <si>
    <t>OPTIONS</t>
  </si>
  <si>
    <t>Pack ELEGANCE</t>
  </si>
  <si>
    <t>Total du pack ELEGANCE</t>
  </si>
  <si>
    <t>#</t>
  </si>
  <si>
    <t>Gréement- Voiles</t>
  </si>
  <si>
    <t>Rigging - Sails</t>
  </si>
  <si>
    <t>Lazy bag "Dream yacht charter"</t>
  </si>
  <si>
    <t xml:space="preserve">Aluminum V boom  with LED lighting  </t>
  </si>
  <si>
    <t>Mât livré en 2 parties</t>
  </si>
  <si>
    <t>Mast in 2 parts</t>
  </si>
  <si>
    <t>Mécanique - Matériel de sécurité</t>
  </si>
  <si>
    <t>Kit de deux alternateurs supplémentaires 12V 125A</t>
  </si>
  <si>
    <t xml:space="preserve">Kit of two additional alternators 12V 125A </t>
  </si>
  <si>
    <t>Confort</t>
  </si>
  <si>
    <t>Comfort</t>
  </si>
  <si>
    <t>Tilting forward windows with locking system in open position</t>
  </si>
  <si>
    <t xml:space="preserve">Pompe eau de mer en cuisine et sur le pont  </t>
  </si>
  <si>
    <t>Aménagement intérieur</t>
  </si>
  <si>
    <t>Interior setup</t>
  </si>
  <si>
    <t>Siège amovible pliant pour table de carré (préciser le nombre)</t>
  </si>
  <si>
    <t>Folding seat to be used for saloon/cockpit (specify nbr)</t>
  </si>
  <si>
    <t xml:space="preserve">Coloris sellerie </t>
  </si>
  <si>
    <t>Upholstery color</t>
  </si>
  <si>
    <t>Aménagement extérieur</t>
  </si>
  <si>
    <t>Exterior setup</t>
  </si>
  <si>
    <t>Polywood outbord engine bracket on aft beam</t>
  </si>
  <si>
    <t>Electronique - Hifi</t>
  </si>
  <si>
    <t>Electronics - Hifi</t>
  </si>
  <si>
    <t>Compas hémisphére sud</t>
  </si>
  <si>
    <t>Southern hemisphere compass</t>
  </si>
  <si>
    <t>VHF backup antenna on masthead</t>
  </si>
  <si>
    <t xml:space="preserve">Radar Raymarine avec support de mât </t>
  </si>
  <si>
    <t>Radar Raymarine with bracket</t>
  </si>
  <si>
    <t>Télécommande Raymarine pour pilote automatique</t>
  </si>
  <si>
    <t>Préparation - livraison</t>
  </si>
  <si>
    <t>Commissioning - Handing over</t>
  </si>
  <si>
    <t>Prix total du bateau packs et options comprises</t>
  </si>
  <si>
    <t>Total Price of the Boat with packs &amp; options</t>
  </si>
  <si>
    <t>Dealer discount</t>
  </si>
  <si>
    <t>Extra discount</t>
  </si>
  <si>
    <t>After sales contribution</t>
  </si>
  <si>
    <t>Total discount</t>
  </si>
  <si>
    <t xml:space="preserve">Custom export formalities fees </t>
  </si>
  <si>
    <t>Frais d'apostille notariée</t>
  </si>
  <si>
    <t>Apostille fees</t>
  </si>
  <si>
    <t>Net à payer HT</t>
  </si>
  <si>
    <t>Net price Ex VAT</t>
  </si>
  <si>
    <t>Net à payer TTC</t>
  </si>
  <si>
    <t>Pack Excellence</t>
  </si>
  <si>
    <t>Sea water pump at galley &amp; anchor</t>
  </si>
  <si>
    <t>Support moteur HB en polywood fixé sur poutre arrière</t>
  </si>
  <si>
    <t>BALI 4.8</t>
  </si>
  <si>
    <t>2 batteries de service supplémentaires de servitude 12V - 130 amp</t>
  </si>
  <si>
    <t>Eclairage indirect dans carré et cabines</t>
  </si>
  <si>
    <t>Indirect lighting in saloon/cockpit and cabins</t>
  </si>
  <si>
    <t xml:space="preserve">Eclairage de courtoisie cockpit avant et jupes </t>
  </si>
  <si>
    <t xml:space="preserve">Forward cockpit  and transom courtesy lighting </t>
  </si>
  <si>
    <t xml:space="preserve">1 Winch de manœuvre de GV électrique </t>
  </si>
  <si>
    <t>Mainsail electrical winch</t>
  </si>
  <si>
    <t>Système de relevage d'annexe</t>
  </si>
  <si>
    <t>Lifting system for dinghy</t>
  </si>
  <si>
    <t>Guindeau électrique 1700W</t>
  </si>
  <si>
    <t>Electric windlass 1700W</t>
  </si>
  <si>
    <t>Extra fuel tank of 400L for a total capacity of 1000L</t>
  </si>
  <si>
    <t xml:space="preserve">Coussins de cockpit avant (assises et dossiers) </t>
  </si>
  <si>
    <t xml:space="preserve">Coussins de banquette arrière (assises et dossiers) </t>
  </si>
  <si>
    <t>2 couches d'antifouling  avec primaire epoxy</t>
  </si>
  <si>
    <t>Lazy bag KAVAS</t>
  </si>
  <si>
    <t>2 manual winches for head sails</t>
  </si>
  <si>
    <t>2 electric winches for head sails</t>
  </si>
  <si>
    <t>Winch de solent électrique</t>
  </si>
  <si>
    <t>Electric winch for solent</t>
  </si>
  <si>
    <t xml:space="preserve">Commandes électriques ZF à la place des commandes moteurs à câble </t>
  </si>
  <si>
    <t>ZF electric controls instead of cable motor controls</t>
  </si>
  <si>
    <t xml:space="preserve">Paire d'hélices tripales repliables                                   </t>
  </si>
  <si>
    <t xml:space="preserve">Propulseur d'étrave électrique à tunnel </t>
  </si>
  <si>
    <t>Electric bow thruster with tunnel</t>
  </si>
  <si>
    <t xml:space="preserve">Plaque de cuisson verre 4 feux et four grande capacité au lieu du standard </t>
  </si>
  <si>
    <t xml:space="preserve">Chauffage gasoil à circulation d'eau chaude flotteurs et carré (incompatible option clim) </t>
  </si>
  <si>
    <t>Coffre fort à code</t>
  </si>
  <si>
    <t>Saloon table convertible in coffee table (two telescopic feet)</t>
  </si>
  <si>
    <t xml:space="preserve">Banquette centrale coulissante 3 places avec coffre de rangement et coussins </t>
  </si>
  <si>
    <t xml:space="preserve">3-seater central sliding bench with storage and cushions </t>
  </si>
  <si>
    <t xml:space="preserve">Table de cockpit avant fixe avec coffre et abattants 8 places </t>
  </si>
  <si>
    <t>Forward cockpit fixed table</t>
  </si>
  <si>
    <t xml:space="preserve">Covering  </t>
  </si>
  <si>
    <t>Plancha  avec installation gaz</t>
  </si>
  <si>
    <t>Bossoir électrique</t>
  </si>
  <si>
    <t>Electrical davit</t>
  </si>
  <si>
    <t>Plateforme arrière hydraulique</t>
  </si>
  <si>
    <t xml:space="preserve">Hydraulic aft platform </t>
  </si>
  <si>
    <t>Antenne Wi Fi</t>
  </si>
  <si>
    <t xml:space="preserve">Frais de formalités d'exportation </t>
  </si>
  <si>
    <r>
      <t xml:space="preserve">Extra for 2 layers of </t>
    </r>
    <r>
      <rPr>
        <b/>
        <sz val="22"/>
        <rFont val="Arial"/>
        <family val="2"/>
      </rPr>
      <t xml:space="preserve">tropical antifouling </t>
    </r>
    <r>
      <rPr>
        <sz val="22"/>
        <rFont val="Arial"/>
        <family val="2"/>
      </rPr>
      <t xml:space="preserve">with Epoxy base coat instead of standard </t>
    </r>
  </si>
  <si>
    <r>
      <t xml:space="preserve">Low consumption </t>
    </r>
    <r>
      <rPr>
        <b/>
        <sz val="22"/>
        <rFont val="Arial"/>
        <family val="2"/>
      </rPr>
      <t>12V 105L/H</t>
    </r>
    <r>
      <rPr>
        <sz val="22"/>
        <rFont val="Arial"/>
        <family val="2"/>
      </rPr>
      <t xml:space="preserve"> watermaker (solar panels and/or alternators recommended)</t>
    </r>
  </si>
  <si>
    <r>
      <t xml:space="preserve">Aménagement pointe avant </t>
    </r>
    <r>
      <rPr>
        <b/>
        <sz val="22"/>
        <color rgb="FF000000"/>
        <rFont val="Arial"/>
        <family val="2"/>
      </rPr>
      <t>tribord</t>
    </r>
    <r>
      <rPr>
        <sz val="22"/>
        <color indexed="8"/>
        <rFont val="Arial"/>
        <family val="2"/>
      </rPr>
      <t xml:space="preserve"> (matelas, hublot et rideau occultant) </t>
    </r>
  </si>
  <si>
    <t>on demand</t>
  </si>
  <si>
    <t>Date de livraison :</t>
  </si>
  <si>
    <t>Date of delivery :</t>
  </si>
  <si>
    <t xml:space="preserve">Système de relevage électrique de la baie arrière assisté par vérins hydrauliques  </t>
  </si>
  <si>
    <t xml:space="preserve">Saloon tilting bay/door electrically assisted by hydraulic struts   </t>
  </si>
  <si>
    <r>
      <t xml:space="preserve">Supplément pour </t>
    </r>
    <r>
      <rPr>
        <b/>
        <sz val="22"/>
        <rFont val="Arial"/>
        <family val="2"/>
      </rPr>
      <t>antifouling zone tropicale</t>
    </r>
    <r>
      <rPr>
        <sz val="22"/>
        <rFont val="Arial"/>
        <family val="2"/>
      </rPr>
      <t xml:space="preserve"> (2 couches) avec primaire Epoxy au lieu du standard </t>
    </r>
  </si>
  <si>
    <t>Table de carré convertible en table basse (deux pieds télescopiques)</t>
  </si>
  <si>
    <t>Hifi Radio Fusion 6HP bluetooth (carré, flybridge et cockpit avant)</t>
  </si>
  <si>
    <t>Frais de transit matériel client (réception et traitement)</t>
  </si>
  <si>
    <t>Name of the boat :</t>
  </si>
  <si>
    <t>Owner :</t>
  </si>
  <si>
    <t>Technical language (FR / EN) :</t>
  </si>
  <si>
    <t>Mise sous bossoir d'une annexe non fournie (charge max équipée 300kg)</t>
  </si>
  <si>
    <t>Set up when dinghy provided by the owner (max load equipped 300kg)</t>
  </si>
  <si>
    <t xml:space="preserve">Hard top de flybridge avec panneaux plexi et éclairage LED </t>
  </si>
  <si>
    <t xml:space="preserve">Hard top with plexi panels and led lights </t>
  </si>
  <si>
    <t>Jeu bains de soleil repliables plage avant</t>
  </si>
  <si>
    <t>Set of folding sun loungers foredeck</t>
  </si>
  <si>
    <t>Frais pour ATR</t>
  </si>
  <si>
    <t>ATR fees</t>
  </si>
  <si>
    <t>Frais pour T2L</t>
  </si>
  <si>
    <t>T2L fees</t>
  </si>
  <si>
    <t>Frais de formalités d'exportation cargo</t>
  </si>
  <si>
    <t>Custom cargo export formalities fees</t>
  </si>
  <si>
    <t>Réservoir de gazole suppémentaire de 400L (capacité totale de 1000L)</t>
  </si>
  <si>
    <t>Forward cockpit  cushions (seats and backrests)</t>
  </si>
  <si>
    <t>Seats for aft bench (seats and backrests)</t>
  </si>
  <si>
    <t xml:space="preserve">Bôme canoë alu avec éclairage LED </t>
  </si>
  <si>
    <t xml:space="preserve">Eclairage sous-marin à LED bleu sous chaque jupe (4 spots) </t>
  </si>
  <si>
    <t>1 Caméra sous barre de flèche bâbord</t>
  </si>
  <si>
    <t>1 Camera under portside spreader</t>
  </si>
  <si>
    <t>Numéro de série :</t>
  </si>
  <si>
    <t>2 extra service batteries of 12V - 130 amp</t>
  </si>
  <si>
    <t>Code 0 de 96m² avec câble anti rotation et coupe "triradial"</t>
  </si>
  <si>
    <t>2 moteurs Yanmar 57CV au lieu des Yanmar 45CV</t>
  </si>
  <si>
    <r>
      <rPr>
        <b/>
        <sz val="22"/>
        <color rgb="FF000000"/>
        <rFont val="Arial"/>
        <family val="2"/>
      </rPr>
      <t>Starboard</t>
    </r>
    <r>
      <rPr>
        <sz val="22"/>
        <color indexed="8"/>
        <rFont val="Arial"/>
        <family val="2"/>
      </rPr>
      <t xml:space="preserve"> forepeak layout (berth, porthole and blackout curtain)</t>
    </r>
  </si>
  <si>
    <r>
      <t xml:space="preserve">Stores plissés occultants plexis, hublot et baie accès cabine arrière flotteurs pour </t>
    </r>
    <r>
      <rPr>
        <b/>
        <sz val="22"/>
        <rFont val="Arial"/>
        <family val="2"/>
      </rPr>
      <t>version 3 cabines</t>
    </r>
  </si>
  <si>
    <r>
      <t xml:space="preserve">Stores plissés occultants plexis, hublot et baie accès cabine arrière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6 cabines</t>
    </r>
  </si>
  <si>
    <r>
      <t xml:space="preserve">Moustiquaires hublots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3 cabines</t>
    </r>
  </si>
  <si>
    <r>
      <t xml:space="preserve">Moustiquaires hublots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6 cabines</t>
    </r>
  </si>
  <si>
    <r>
      <t xml:space="preserve">Sommier ressorts elastomère pour </t>
    </r>
    <r>
      <rPr>
        <b/>
        <sz val="22"/>
        <rFont val="Arial"/>
        <family val="2"/>
      </rPr>
      <t>version 3 cabines</t>
    </r>
  </si>
  <si>
    <r>
      <t xml:space="preserve">Sommier ressorts elastomère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6 cabines</t>
    </r>
  </si>
  <si>
    <t xml:space="preserve">Passerelle pliante en composite 2,80m + chandeliers, housse &amp; 1 lyre posée </t>
  </si>
  <si>
    <r>
      <t>Mosquito screens for portholes</t>
    </r>
    <r>
      <rPr>
        <b/>
        <sz val="22"/>
        <rFont val="Arial"/>
        <family val="2"/>
      </rPr>
      <t xml:space="preserve"> </t>
    </r>
    <r>
      <rPr>
        <sz val="22"/>
        <rFont val="Arial"/>
        <family val="2"/>
      </rPr>
      <t>(</t>
    </r>
    <r>
      <rPr>
        <b/>
        <sz val="22"/>
        <rFont val="Arial"/>
        <family val="2"/>
      </rPr>
      <t>3 cabins version</t>
    </r>
    <r>
      <rPr>
        <sz val="22"/>
        <rFont val="Arial"/>
        <family val="2"/>
      </rPr>
      <t>)</t>
    </r>
  </si>
  <si>
    <r>
      <t>Mosquito screens for portholes (</t>
    </r>
    <r>
      <rPr>
        <b/>
        <sz val="22"/>
        <rFont val="Arial"/>
        <family val="2"/>
      </rPr>
      <t>6 cabins version</t>
    </r>
    <r>
      <rPr>
        <sz val="22"/>
        <rFont val="Arial"/>
        <family val="2"/>
      </rPr>
      <t>)</t>
    </r>
  </si>
  <si>
    <t xml:space="preserve">BALI 4.8 équipé de 2 moteurs Yanmar 45CV </t>
  </si>
  <si>
    <t>BALI 4.8 equipped with 2x45 hp Yanmar engines</t>
  </si>
  <si>
    <r>
      <rPr>
        <b/>
        <sz val="22"/>
        <color rgb="FF000000"/>
        <rFont val="Arial"/>
        <family val="2"/>
      </rPr>
      <t xml:space="preserve">Version 3 cabines </t>
    </r>
    <r>
      <rPr>
        <sz val="22"/>
        <color indexed="8"/>
        <rFont val="Arial"/>
        <family val="2"/>
      </rPr>
      <t xml:space="preserve">(2 tribord + 1 bâbord) </t>
    </r>
    <r>
      <rPr>
        <b/>
        <sz val="22"/>
        <color rgb="FF000000"/>
        <rFont val="Arial"/>
        <family val="2"/>
      </rPr>
      <t>- 3 toilettes</t>
    </r>
  </si>
  <si>
    <r>
      <rPr>
        <b/>
        <sz val="22"/>
        <color rgb="FF000000"/>
        <rFont val="Arial"/>
        <family val="2"/>
      </rPr>
      <t>Version 4 cabines</t>
    </r>
    <r>
      <rPr>
        <sz val="22"/>
        <color indexed="8"/>
        <rFont val="Arial"/>
        <family val="2"/>
      </rPr>
      <t xml:space="preserve"> (2 tribord + 2 bâbord) </t>
    </r>
    <r>
      <rPr>
        <b/>
        <sz val="22"/>
        <color rgb="FF000000"/>
        <rFont val="Arial"/>
        <family val="2"/>
      </rPr>
      <t>- 4 toilettes</t>
    </r>
  </si>
  <si>
    <r>
      <rPr>
        <b/>
        <sz val="22"/>
        <color rgb="FF000000"/>
        <rFont val="Arial"/>
        <family val="2"/>
      </rPr>
      <t>Version 5 cabines</t>
    </r>
    <r>
      <rPr>
        <sz val="22"/>
        <color indexed="8"/>
        <rFont val="Arial"/>
        <family val="2"/>
      </rPr>
      <t xml:space="preserve"> (2 tribord + 3 bâbord) </t>
    </r>
    <r>
      <rPr>
        <b/>
        <sz val="22"/>
        <color rgb="FF000000"/>
        <rFont val="Arial"/>
        <family val="2"/>
      </rPr>
      <t>- 5 toilettes</t>
    </r>
    <r>
      <rPr>
        <sz val="22"/>
        <color indexed="8"/>
        <rFont val="Arial"/>
        <family val="2"/>
      </rPr>
      <t xml:space="preserve">  </t>
    </r>
  </si>
  <si>
    <r>
      <rPr>
        <b/>
        <sz val="22"/>
        <color rgb="FF000000"/>
        <rFont val="Arial"/>
        <family val="2"/>
      </rPr>
      <t>Version 6 cabines</t>
    </r>
    <r>
      <rPr>
        <sz val="22"/>
        <color indexed="8"/>
        <rFont val="Arial"/>
        <family val="2"/>
      </rPr>
      <t xml:space="preserve"> (3 tribord + 3 bâbord) </t>
    </r>
    <r>
      <rPr>
        <b/>
        <sz val="22"/>
        <color rgb="FF000000"/>
        <rFont val="Arial"/>
        <family val="2"/>
      </rPr>
      <t xml:space="preserve">- 6 toilettes </t>
    </r>
    <r>
      <rPr>
        <sz val="22"/>
        <color indexed="8"/>
        <rFont val="Arial"/>
        <family val="2"/>
      </rPr>
      <t xml:space="preserve"> </t>
    </r>
  </si>
  <si>
    <r>
      <t xml:space="preserve">Stores plissés occultants plexis, hublot et baie accès cabine arrière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(2 tribord + 2 bâbord)</t>
    </r>
  </si>
  <si>
    <r>
      <t xml:space="preserve">Stores plissés occultants plexis, hublot et baie accès cabine arrière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(1 tribord + 3 bâbord)</t>
    </r>
  </si>
  <si>
    <r>
      <t xml:space="preserve">Stores plissés occultants plexis, hublot et baie accès cabine arrière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5 cabines</t>
    </r>
    <r>
      <rPr>
        <sz val="22"/>
        <rFont val="Arial"/>
        <family val="2"/>
      </rPr>
      <t xml:space="preserve"> (2 tribord + 3 bâbord)</t>
    </r>
  </si>
  <si>
    <r>
      <t xml:space="preserve">Moustiquaires hublots flotteurs pour </t>
    </r>
    <r>
      <rPr>
        <b/>
        <sz val="22"/>
        <rFont val="Arial"/>
        <family val="2"/>
      </rPr>
      <t>version 4 cabines</t>
    </r>
    <r>
      <rPr>
        <sz val="22"/>
        <rFont val="Arial"/>
        <family val="2"/>
      </rPr>
      <t xml:space="preserve"> (2 tribord + 2 bâbord)</t>
    </r>
  </si>
  <si>
    <r>
      <t xml:space="preserve">Moustiquaires hublots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(1 tribord + 3 bâbord)</t>
    </r>
  </si>
  <si>
    <r>
      <t xml:space="preserve">Moustiquaires hublots flotteurs pour </t>
    </r>
    <r>
      <rPr>
        <b/>
        <sz val="22"/>
        <rFont val="Arial"/>
        <family val="2"/>
      </rPr>
      <t xml:space="preserve">version 5 cabines </t>
    </r>
    <r>
      <rPr>
        <sz val="22"/>
        <rFont val="Arial"/>
        <family val="2"/>
      </rPr>
      <t>(2 tribord + 3 bâbord)</t>
    </r>
  </si>
  <si>
    <r>
      <t xml:space="preserve">Sommier ressorts elastomère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 xml:space="preserve">4 cabines </t>
    </r>
    <r>
      <rPr>
        <sz val="22"/>
        <rFont val="Arial"/>
        <family val="2"/>
      </rPr>
      <t>(2 tribord + 2 bâbord)</t>
    </r>
  </si>
  <si>
    <r>
      <t xml:space="preserve">Sommier ressorts elastomère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(3 tribord + 1 bâbord)</t>
    </r>
  </si>
  <si>
    <r>
      <t xml:space="preserve">Sommier ressorts elastomère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5 cabines</t>
    </r>
    <r>
      <rPr>
        <sz val="22"/>
        <rFont val="Arial"/>
        <family val="2"/>
      </rPr>
      <t xml:space="preserve"> (2 tribord + 3 bâbord)</t>
    </r>
  </si>
  <si>
    <r>
      <t>Mosquito screens for portholes (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2 starboard + 2 portside)</t>
    </r>
  </si>
  <si>
    <r>
      <t>Mosquito screens for portholes (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3 starboard + 1 portside)</t>
    </r>
  </si>
  <si>
    <r>
      <t>Mosquito screens for portholes (</t>
    </r>
    <r>
      <rPr>
        <b/>
        <sz val="22"/>
        <rFont val="Arial"/>
        <family val="2"/>
      </rPr>
      <t>5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2 starboard + 3 portside)</t>
    </r>
  </si>
  <si>
    <r>
      <t xml:space="preserve">Dessalinisateur basse consommation </t>
    </r>
    <r>
      <rPr>
        <b/>
        <sz val="22"/>
        <rFont val="Arial"/>
        <family val="2"/>
      </rPr>
      <t>12V 105L/H</t>
    </r>
    <r>
      <rPr>
        <sz val="22"/>
        <rFont val="Arial"/>
        <family val="2"/>
      </rPr>
      <t xml:space="preserve"> (panneaux solaires et/ou alternateurs conseillés)</t>
    </r>
  </si>
  <si>
    <r>
      <t xml:space="preserve">Aménagement pointe avant  </t>
    </r>
    <r>
      <rPr>
        <b/>
        <sz val="22"/>
        <color rgb="FF000000"/>
        <rFont val="Arial"/>
        <family val="2"/>
      </rPr>
      <t>bâbord</t>
    </r>
    <r>
      <rPr>
        <sz val="22"/>
        <color indexed="8"/>
        <rFont val="Arial"/>
        <family val="2"/>
      </rPr>
      <t xml:space="preserve"> (douche, WC, hublot) </t>
    </r>
  </si>
  <si>
    <t xml:space="preserve">Salon club à la place de la méridienne (2 fauteuils et un mini-bar) </t>
  </si>
  <si>
    <t>TV Led dans le carré avec ascenceur électrique et antenne TV hertzienne</t>
  </si>
  <si>
    <t>2 x Yanmar 57 hp instead of Yanmar 45hp</t>
  </si>
  <si>
    <t>Hifi Radio Fusion 6HP bluetooth (salon, flybridge and front cockpit)</t>
  </si>
  <si>
    <t>Flybridge table with 2 telescopic legs</t>
  </si>
  <si>
    <t>Table de flybridge avec 2 pieds télescopiques</t>
  </si>
  <si>
    <r>
      <rPr>
        <b/>
        <sz val="22"/>
        <color rgb="FF000000"/>
        <rFont val="Arial"/>
        <family val="2"/>
      </rPr>
      <t>Portside</t>
    </r>
    <r>
      <rPr>
        <sz val="22"/>
        <color indexed="8"/>
        <rFont val="Arial"/>
        <family val="2"/>
      </rPr>
      <t xml:space="preserve"> forepeak layout (shower, head and porthole)</t>
    </r>
  </si>
  <si>
    <t xml:space="preserve">Coussins de banquette barreur (assise et dossier) </t>
  </si>
  <si>
    <t>Helmstation seat cushions (seat and backrest)</t>
  </si>
  <si>
    <t>Flybridge sunbathing cushions (with backrests)</t>
  </si>
  <si>
    <t>Bains de soleil flybridge (avec dossiers)</t>
  </si>
  <si>
    <t>Sellerie flybridge (coussins : assises et dossiers)</t>
  </si>
  <si>
    <t xml:space="preserve">PACK Electronique Raymarine : Pilote auto P70S, GPS traceur AXIOM 7", MULTI I70S, VHF RAY 63 + combiné VHF RAY MIC au poste de barre, AIS émetteur récepteur, écran traceur AXIOM 12" au poste de barre </t>
  </si>
  <si>
    <t>Lot de 4 gros oreillers de bains de soleil</t>
  </si>
  <si>
    <t>4 big comfortable pillows</t>
  </si>
  <si>
    <t>Combiné chargeur de 80 amp - convertisseur 12V (ou 24V)/230V - 2000VA</t>
  </si>
  <si>
    <r>
      <t xml:space="preserve">Climatisation réversible flotteurs pour </t>
    </r>
    <r>
      <rPr>
        <b/>
        <sz val="22"/>
        <rFont val="Arial"/>
        <family val="2"/>
      </rPr>
      <t>version 3 cabines 230V/50Hz</t>
    </r>
  </si>
  <si>
    <r>
      <t xml:space="preserve">Climatisation réversible flotteurs pour </t>
    </r>
    <r>
      <rPr>
        <b/>
        <sz val="22"/>
        <rFont val="Arial"/>
        <family val="2"/>
      </rPr>
      <t>version 4 cabines</t>
    </r>
    <r>
      <rPr>
        <sz val="22"/>
        <rFont val="Arial"/>
        <family val="2"/>
      </rPr>
      <t xml:space="preserve"> (2 tribord + 2 bâbord)</t>
    </r>
    <r>
      <rPr>
        <b/>
        <sz val="22"/>
        <rFont val="Arial"/>
        <family val="2"/>
      </rPr>
      <t xml:space="preserve"> 230V/50Hz</t>
    </r>
  </si>
  <si>
    <r>
      <t xml:space="preserve">Climatisation réversible flotteurs pour </t>
    </r>
    <r>
      <rPr>
        <b/>
        <sz val="22"/>
        <rFont val="Arial"/>
        <family val="2"/>
      </rPr>
      <t>version 4 cabines</t>
    </r>
    <r>
      <rPr>
        <sz val="22"/>
        <rFont val="Arial"/>
        <family val="2"/>
      </rPr>
      <t xml:space="preserve"> (3 tribord + 1 bâbord) </t>
    </r>
    <r>
      <rPr>
        <b/>
        <sz val="22"/>
        <rFont val="Arial"/>
        <family val="2"/>
      </rPr>
      <t>230V/50Hz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</si>
  <si>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5 cabines</t>
    </r>
    <r>
      <rPr>
        <sz val="22"/>
        <rFont val="Arial"/>
        <family val="2"/>
      </rPr>
      <t xml:space="preserve"> (2 tribord + 3 babord) </t>
    </r>
    <r>
      <rPr>
        <b/>
        <sz val="22"/>
        <rFont val="Arial"/>
        <family val="2"/>
      </rPr>
      <t>230V/50Hz</t>
    </r>
  </si>
  <si>
    <r>
      <t xml:space="preserve">Climatisation réversible flotteurs pour </t>
    </r>
    <r>
      <rPr>
        <b/>
        <sz val="22"/>
        <color rgb="FF000000"/>
        <rFont val="Arial"/>
        <family val="2"/>
      </rPr>
      <t>version</t>
    </r>
    <r>
      <rPr>
        <sz val="22"/>
        <color indexed="8"/>
        <rFont val="Arial"/>
        <family val="2"/>
      </rPr>
      <t xml:space="preserve"> </t>
    </r>
    <r>
      <rPr>
        <b/>
        <sz val="22"/>
        <color rgb="FF000000"/>
        <rFont val="Arial"/>
        <family val="2"/>
      </rPr>
      <t>6 cabines 230V/50Hz</t>
    </r>
  </si>
  <si>
    <r>
      <t xml:space="preserve">Climatisation réversible nacelle </t>
    </r>
    <r>
      <rPr>
        <b/>
        <sz val="22"/>
        <color rgb="FF000000"/>
        <rFont val="Arial"/>
        <family val="2"/>
      </rPr>
      <t>230V/50Hz</t>
    </r>
    <r>
      <rPr>
        <sz val="22"/>
        <color indexed="8"/>
        <rFont val="Arial"/>
        <family val="2"/>
      </rPr>
      <t xml:space="preserve"> (nécessite option climatisation flotteurs)</t>
    </r>
  </si>
  <si>
    <r>
      <t xml:space="preserve">Supplément pour climatisation </t>
    </r>
    <r>
      <rPr>
        <b/>
        <sz val="22"/>
        <color rgb="FF000000"/>
        <rFont val="Arial"/>
        <family val="2"/>
      </rPr>
      <t>230V/60Hz</t>
    </r>
    <r>
      <rPr>
        <sz val="22"/>
        <color indexed="8"/>
        <rFont val="Arial"/>
        <family val="2"/>
      </rPr>
      <t xml:space="preserve"> (US et Japon)</t>
    </r>
  </si>
  <si>
    <r>
      <t xml:space="preserve">Lave vaisselle 9 couverts </t>
    </r>
    <r>
      <rPr>
        <b/>
        <sz val="22"/>
        <rFont val="Arial"/>
        <family val="2"/>
      </rPr>
      <t>230V</t>
    </r>
  </si>
  <si>
    <r>
      <t xml:space="preserve">Four à micro-ondes </t>
    </r>
    <r>
      <rPr>
        <b/>
        <sz val="22"/>
        <rFont val="Arial"/>
        <family val="2"/>
      </rPr>
      <t>230V</t>
    </r>
  </si>
  <si>
    <r>
      <t>Reverse cycle aircond. in hulls (</t>
    </r>
    <r>
      <rPr>
        <b/>
        <sz val="22"/>
        <rFont val="Arial"/>
        <family val="2"/>
      </rPr>
      <t>3 cabins version</t>
    </r>
    <r>
      <rPr>
        <sz val="22"/>
        <rFont val="Arial"/>
        <family val="2"/>
      </rPr>
      <t>)</t>
    </r>
    <r>
      <rPr>
        <b/>
        <sz val="22"/>
        <rFont val="Arial"/>
        <family val="2"/>
      </rPr>
      <t xml:space="preserve"> 230V/50Hz</t>
    </r>
  </si>
  <si>
    <r>
      <t>Reverse cycle aircond. in hulls</t>
    </r>
    <r>
      <rPr>
        <b/>
        <sz val="22"/>
        <rFont val="Arial"/>
        <family val="2"/>
      </rPr>
      <t xml:space="preserve"> </t>
    </r>
    <r>
      <rPr>
        <sz val="22"/>
        <rFont val="Arial"/>
        <family val="2"/>
      </rPr>
      <t>(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2 starboard + 2 portside)</t>
    </r>
    <r>
      <rPr>
        <b/>
        <sz val="22"/>
        <rFont val="Arial"/>
        <family val="2"/>
      </rPr>
      <t xml:space="preserve"> 230V/50Hz</t>
    </r>
  </si>
  <si>
    <r>
      <t>Reverse cycle aircond. in hulls (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3 starboard + 1 portside) </t>
    </r>
    <r>
      <rPr>
        <b/>
        <sz val="22"/>
        <rFont val="Arial"/>
        <family val="2"/>
      </rPr>
      <t>230V/50Hz</t>
    </r>
  </si>
  <si>
    <r>
      <t>Reverse cycle aircond. in hulls (</t>
    </r>
    <r>
      <rPr>
        <b/>
        <sz val="22"/>
        <rFont val="Arial"/>
        <family val="2"/>
      </rPr>
      <t>5 cabins version</t>
    </r>
    <r>
      <rPr>
        <sz val="22"/>
        <rFont val="Arial"/>
        <family val="2"/>
      </rPr>
      <t xml:space="preserve"> : 2 starboard + 3 portside) </t>
    </r>
    <r>
      <rPr>
        <b/>
        <sz val="22"/>
        <rFont val="Arial"/>
        <family val="2"/>
      </rPr>
      <t>230V/50Hz</t>
    </r>
  </si>
  <si>
    <r>
      <t xml:space="preserve">Reverse cycle aircond. in hulls </t>
    </r>
    <r>
      <rPr>
        <sz val="22"/>
        <color rgb="FF000000"/>
        <rFont val="Arial"/>
        <family val="2"/>
      </rPr>
      <t>(</t>
    </r>
    <r>
      <rPr>
        <b/>
        <sz val="22"/>
        <color rgb="FF000000"/>
        <rFont val="Arial"/>
        <family val="2"/>
      </rPr>
      <t>6 cabins version</t>
    </r>
    <r>
      <rPr>
        <sz val="22"/>
        <color rgb="FF000000"/>
        <rFont val="Arial"/>
        <family val="2"/>
      </rPr>
      <t>)</t>
    </r>
    <r>
      <rPr>
        <b/>
        <sz val="22"/>
        <color rgb="FF000000"/>
        <rFont val="Arial"/>
        <family val="2"/>
      </rPr>
      <t xml:space="preserve"> 230V/50Hz</t>
    </r>
  </si>
  <si>
    <r>
      <t xml:space="preserve">Reverse cycle aircond. in salon </t>
    </r>
    <r>
      <rPr>
        <b/>
        <sz val="22"/>
        <color rgb="FF000000"/>
        <rFont val="Arial"/>
        <family val="2"/>
      </rPr>
      <t>230V/50Hz</t>
    </r>
    <r>
      <rPr>
        <sz val="22"/>
        <color indexed="8"/>
        <rFont val="Arial"/>
        <family val="2"/>
      </rPr>
      <t xml:space="preserve"> (needs option aircond. in hulls)</t>
    </r>
  </si>
  <si>
    <r>
      <rPr>
        <sz val="22"/>
        <color rgb="FF000000"/>
        <rFont val="Arial"/>
        <family val="2"/>
      </rPr>
      <t>Supplement</t>
    </r>
    <r>
      <rPr>
        <b/>
        <sz val="22"/>
        <color rgb="FF000000"/>
        <rFont val="Arial"/>
        <family val="2"/>
      </rPr>
      <t xml:space="preserve"> 230V/60Hz</t>
    </r>
    <r>
      <rPr>
        <sz val="22"/>
        <color indexed="8"/>
        <rFont val="Arial"/>
        <family val="2"/>
      </rPr>
      <t xml:space="preserve"> aircond. (US &amp; Japan)</t>
    </r>
  </si>
  <si>
    <r>
      <t xml:space="preserve">6 kg washer-dryer </t>
    </r>
    <r>
      <rPr>
        <b/>
        <sz val="22"/>
        <rFont val="Arial"/>
        <family val="2"/>
      </rPr>
      <t xml:space="preserve">230V </t>
    </r>
    <r>
      <rPr>
        <sz val="22"/>
        <rFont val="Arial"/>
        <family val="2"/>
      </rPr>
      <t>(</t>
    </r>
    <r>
      <rPr>
        <b/>
        <sz val="22"/>
        <rFont val="Arial"/>
        <family val="2"/>
      </rPr>
      <t>3 or 4 cabins/owners version</t>
    </r>
    <r>
      <rPr>
        <sz val="22"/>
        <rFont val="Arial"/>
        <family val="2"/>
      </rPr>
      <t>)</t>
    </r>
  </si>
  <si>
    <t>Commande déportée avec compteur de chaîne au poste de barre</t>
  </si>
  <si>
    <t>Remote control with chain counter at helm station</t>
  </si>
  <si>
    <t>Inscription nom et port d'attache sur jupes arrières (à préciser 2 mois au plus tard  avant la sortie d'usine)</t>
  </si>
  <si>
    <t xml:space="preserve">Serre-casseroles pour plaque de cuisson  </t>
  </si>
  <si>
    <t>Standard</t>
  </si>
  <si>
    <r>
      <t xml:space="preserve">Lave-sèche linge 6kg </t>
    </r>
    <r>
      <rPr>
        <b/>
        <sz val="22"/>
        <rFont val="Arial"/>
        <family val="2"/>
      </rPr>
      <t>230V</t>
    </r>
    <r>
      <rPr>
        <sz val="22"/>
        <rFont val="Arial"/>
        <family val="2"/>
      </rPr>
      <t xml:space="preserve"> (</t>
    </r>
    <r>
      <rPr>
        <b/>
        <sz val="22"/>
        <rFont val="Arial"/>
        <family val="2"/>
      </rPr>
      <t>version 3 ou 4 cabines propriétaire</t>
    </r>
    <r>
      <rPr>
        <sz val="22"/>
        <rFont val="Arial"/>
        <family val="2"/>
      </rPr>
      <t>)</t>
    </r>
  </si>
  <si>
    <t>Annexe 3,40m en hypalon (taille maxi) sans console + moteur HB 20CV + Pantoire</t>
  </si>
  <si>
    <t>Réservoir d'eau supplémentaire de 400L (capacité totale de 1000L)</t>
  </si>
  <si>
    <t>Extra Fresh water tank of 400L for a total capacity of 1000L</t>
  </si>
  <si>
    <t xml:space="preserve">Tout bateau francisé fera l’objet d’une facturation du montant de l’écocontribution défini selon le barème en vigueur défini par l’APER </t>
  </si>
  <si>
    <t>Any francized vessel will be invoiced for the amount of the French eco-contribution defined according to the current scale defined by the APER</t>
  </si>
  <si>
    <t>Bimini grande taille (en inox avec transparents pour visibilité sur GV et éclairage LED)</t>
  </si>
  <si>
    <t xml:space="preserve">Taud de soleil cockpit avant </t>
  </si>
  <si>
    <t>Taud de soleil cockpit arrière</t>
  </si>
  <si>
    <t xml:space="preserve">Housse de console de barre et des instruments </t>
  </si>
  <si>
    <t xml:space="preserve">Sun awning for forward cockpit </t>
  </si>
  <si>
    <t>Aft cockpit sun awning</t>
  </si>
  <si>
    <t>Kit de toiles transparentes (PVC crystal) pour fermeture flybridge (option hard top obligatoire)</t>
  </si>
  <si>
    <t>Kit de toiles transparentes (PVC crystal) pour fermeture flybridge (option bimini grande taille obligatoire)</t>
  </si>
  <si>
    <r>
      <t xml:space="preserve">Matériel de sécurité pour </t>
    </r>
    <r>
      <rPr>
        <b/>
        <sz val="22"/>
        <color rgb="FF000000"/>
        <rFont val="Arial"/>
        <family val="2"/>
      </rPr>
      <t>8</t>
    </r>
    <r>
      <rPr>
        <sz val="22"/>
        <color indexed="8"/>
        <rFont val="Arial"/>
        <family val="2"/>
      </rPr>
      <t xml:space="preserve"> personnes avec 1 radeau de survie sans balise  (Gilet avec harnais, longe 1M85 avec 2 mousquetons, radeau 8 places, 10 batons lumineux vert, bouée fer à cheval, feux retournement, support bouée et feu, 3 feux à main, compas iris 50ZA, journal de bord, lampe torche, seau 10L, trousse de secours) </t>
    </r>
  </si>
  <si>
    <r>
      <t xml:space="preserve">Matériel de sécurité pour </t>
    </r>
    <r>
      <rPr>
        <b/>
        <sz val="22"/>
        <color rgb="FF000000"/>
        <rFont val="Arial"/>
        <family val="2"/>
      </rPr>
      <t>10</t>
    </r>
    <r>
      <rPr>
        <sz val="22"/>
        <color indexed="8"/>
        <rFont val="Arial"/>
        <family val="2"/>
      </rPr>
      <t xml:space="preserve"> personnes avec 1 radeau de survie sans balise  (Gilet avec harnais, longe 1M85 avec 2 mousquetons, radeau 10 places, 10 batons lumineux vert, bouée fer à cheval, feux retournement, support bouée et feu, 3 feux à main, compas iris 50ZA, journal de bord, lampe torche, seau 10L, trousse de secours) </t>
    </r>
  </si>
  <si>
    <r>
      <t xml:space="preserve">Matériel de sécurité pour </t>
    </r>
    <r>
      <rPr>
        <b/>
        <sz val="22"/>
        <rFont val="Arial"/>
        <family val="2"/>
      </rPr>
      <t>12</t>
    </r>
    <r>
      <rPr>
        <sz val="22"/>
        <rFont val="Arial"/>
        <family val="2"/>
      </rPr>
      <t xml:space="preserve"> personnes avec 1 radeau de survie sans balise  (Gilet avec harnais, longe 1M85 avec 2 mousquetons, radeau 12 places, 10 batons lumineux vert, bouée fer à cheval, feux retournement, support bouée et feu, 3 feux à main, compas iris 50ZA, journal de bord, lampe torche, seau 10L, trousse de secours) </t>
    </r>
  </si>
  <si>
    <t>Mise à l'eau, mâtage à Canet (France), avec mouillage 40kg et 70ml de chaine Ø 12, patte d'oie, 8 défenses et 5 aussières, mise en main 1 jour et 7 jours au port (prix net), malette à outils, paramétrage MMSI</t>
  </si>
  <si>
    <r>
      <rPr>
        <b/>
        <sz val="22"/>
        <rFont val="Arial"/>
        <family val="2"/>
      </rPr>
      <t>Flotteurs</t>
    </r>
    <r>
      <rPr>
        <sz val="22"/>
        <rFont val="Arial"/>
        <family val="2"/>
      </rPr>
      <t xml:space="preserve"> : bandeaux et têtes de lit capitonnés, éclairage indirect bandeau de lit, applique design, liseuses chromées, porte revues dans cabine master, accessoires confort dans salle de bain</t>
    </r>
  </si>
  <si>
    <t>2 moteurs Yanmar 80CV au lieu des Yanmar 45CV</t>
  </si>
  <si>
    <t>2 x Yanmar 80 hp instead of Yanmar 45hp</t>
  </si>
  <si>
    <r>
      <rPr>
        <b/>
        <sz val="22"/>
        <color rgb="FF000000"/>
        <rFont val="Arial"/>
        <family val="2"/>
      </rPr>
      <t>Version 4 cabines</t>
    </r>
    <r>
      <rPr>
        <sz val="22"/>
        <color indexed="8"/>
        <rFont val="Arial"/>
        <family val="2"/>
      </rPr>
      <t xml:space="preserve"> (3 tribord + 1 bâbord) </t>
    </r>
    <r>
      <rPr>
        <b/>
        <sz val="22"/>
        <color rgb="FF000000"/>
        <rFont val="Arial"/>
        <family val="2"/>
      </rPr>
      <t>- 4 toilettes</t>
    </r>
  </si>
  <si>
    <t xml:space="preserve">Réseau principal 120V au lieu de 230V (chauffe-eau, chargeur, prises, convertisseur) et préinstallation des branchements électriques (micro-ondes,TV, lave-linge et lave-vaisselle) </t>
  </si>
  <si>
    <t>On demand</t>
  </si>
  <si>
    <r>
      <t xml:space="preserve">Dessalinisateur </t>
    </r>
    <r>
      <rPr>
        <b/>
        <sz val="22"/>
        <rFont val="Arial"/>
        <family val="2"/>
      </rPr>
      <t xml:space="preserve">230V50Hz 240L/H </t>
    </r>
    <r>
      <rPr>
        <sz val="22"/>
        <rFont val="Arial"/>
        <family val="2"/>
      </rPr>
      <t>(nécessite groupe électrogène)</t>
    </r>
  </si>
  <si>
    <r>
      <t xml:space="preserve">Watermaker </t>
    </r>
    <r>
      <rPr>
        <b/>
        <sz val="22"/>
        <rFont val="Arial"/>
        <family val="2"/>
      </rPr>
      <t xml:space="preserve">230V/50Hz 240L/H </t>
    </r>
    <r>
      <rPr>
        <sz val="22"/>
        <rFont val="Arial"/>
        <family val="2"/>
      </rPr>
      <t>(Genset required)</t>
    </r>
  </si>
  <si>
    <r>
      <t xml:space="preserve">Dessalinisateur </t>
    </r>
    <r>
      <rPr>
        <b/>
        <sz val="22"/>
        <rFont val="Arial"/>
        <family val="2"/>
      </rPr>
      <t xml:space="preserve">230V/60Hz 240L/H </t>
    </r>
    <r>
      <rPr>
        <sz val="22"/>
        <rFont val="Arial"/>
        <family val="2"/>
      </rPr>
      <t>(nécessite groupe électrogène)</t>
    </r>
  </si>
  <si>
    <r>
      <t xml:space="preserve">Watermaker </t>
    </r>
    <r>
      <rPr>
        <b/>
        <sz val="22"/>
        <rFont val="Arial"/>
        <family val="2"/>
      </rPr>
      <t>230V/60Hz 240L/H</t>
    </r>
    <r>
      <rPr>
        <sz val="22"/>
        <rFont val="Arial"/>
        <family val="2"/>
      </rPr>
      <t xml:space="preserve"> (Genset required)</t>
    </r>
  </si>
  <si>
    <t>Sellerie intérieure et extérieure couleur Heritage Moss</t>
  </si>
  <si>
    <t>Indoor and outdoor upholstery color Heritage Moss</t>
  </si>
  <si>
    <t>Sellerie intérieure et extérieure couleur Papyrus</t>
  </si>
  <si>
    <t>Indoor and outdoor upholstery color Papyrus</t>
  </si>
  <si>
    <t>Sellerie intérieure et extérieure couleur Heritage Scarlett</t>
  </si>
  <si>
    <t>Indoor and outdoor upholstery color  Heritage Scarlett</t>
  </si>
  <si>
    <t>Rideaux extérieurs de roof isotherme en batyline noire</t>
  </si>
  <si>
    <t>External roof curtains for sun protection of the saloon (Black Batyline fabric)</t>
  </si>
  <si>
    <t>Lattage naturel plate-forme arrière, plage arrière et jupes</t>
  </si>
  <si>
    <t>Lattage naturel cockpit avant</t>
  </si>
  <si>
    <t>Lattage naturel fly et marches d'accès au fly</t>
  </si>
  <si>
    <t>Liston de protection de jupes et de plateforme AR (option incompatible avec plateforme arrière hydraulique)</t>
  </si>
  <si>
    <t>Stern spring cleats</t>
  </si>
  <si>
    <r>
      <t xml:space="preserve">Préinstallation TV, antenne TV hertzienne (FR)  et lève-TV </t>
    </r>
    <r>
      <rPr>
        <b/>
        <sz val="22"/>
        <color rgb="FF000000"/>
        <rFont val="Arial"/>
        <family val="2"/>
      </rPr>
      <t>si option TV et antenne non prise</t>
    </r>
  </si>
  <si>
    <r>
      <t xml:space="preserve">TV pre-installation, TV antenna (FR) and TV lift </t>
    </r>
    <r>
      <rPr>
        <b/>
        <sz val="22"/>
        <color rgb="FF000000"/>
        <rFont val="Arial"/>
        <family val="2"/>
      </rPr>
      <t>if TV and antenna option not taken</t>
    </r>
  </si>
  <si>
    <t xml:space="preserve">TV Led screen  in saloon with electrical lift and TV antenna </t>
  </si>
  <si>
    <r>
      <t xml:space="preserve">GV lattée et Solent renforcés en Dacron avec bande anti-UV + lazy bag </t>
    </r>
    <r>
      <rPr>
        <sz val="22"/>
        <color rgb="FF000000"/>
        <rFont val="Arial"/>
        <family val="2"/>
      </rPr>
      <t>BALI</t>
    </r>
    <r>
      <rPr>
        <sz val="22"/>
        <color indexed="8"/>
        <rFont val="Arial"/>
        <family val="2"/>
      </rPr>
      <t xml:space="preserve"> &amp; lazy jack + écoutes</t>
    </r>
  </si>
  <si>
    <r>
      <t xml:space="preserve">GV lattée à </t>
    </r>
    <r>
      <rPr>
        <sz val="22"/>
        <color rgb="FF000000"/>
        <rFont val="Arial"/>
        <family val="2"/>
      </rPr>
      <t>corne avec accastillage spécifique</t>
    </r>
    <r>
      <rPr>
        <sz val="22"/>
        <color indexed="8"/>
        <rFont val="Arial"/>
        <family val="2"/>
      </rPr>
      <t xml:space="preserve">, solent en Dacron avec bande anti-UV renforcés+ lazy bag </t>
    </r>
    <r>
      <rPr>
        <sz val="22"/>
        <color rgb="FF000000"/>
        <rFont val="Arial"/>
        <family val="2"/>
      </rPr>
      <t>BALI</t>
    </r>
    <r>
      <rPr>
        <sz val="22"/>
        <color indexed="8"/>
        <rFont val="Arial"/>
        <family val="2"/>
      </rPr>
      <t xml:space="preserve"> &amp; lazy jack + écoutes</t>
    </r>
  </si>
  <si>
    <t>Accastillage de Code 0 : bout dehors articulé, sous barbes, drosse, drisse, emmagasineur tambour, stand-up</t>
  </si>
  <si>
    <t>Accastillage de spi asymétrique : bout dehors, sous barbes, drisse, stand-up (inutile si option accastillage code 0)</t>
  </si>
  <si>
    <t xml:space="preserve">Taquets de garde arrière escamotables </t>
  </si>
  <si>
    <t xml:space="preserve">Pack ready to go (carburant + eau) (prix net) </t>
  </si>
  <si>
    <r>
      <rPr>
        <b/>
        <sz val="22"/>
        <rFont val="Arial"/>
        <family val="2"/>
      </rPr>
      <t xml:space="preserve">Carré </t>
    </r>
    <r>
      <rPr>
        <sz val="22"/>
        <rFont val="Arial"/>
        <family val="2"/>
      </rPr>
      <t>: liseuse gainée à la table à cartes, chaise metteur en scène à la table à cartes, table carré avec bar et alèse en massif, lampes d'ambiance avec variateur, bandeaux de sellerie carré capitonnée avec accoudoirs, hampe de pavillon et son support</t>
    </r>
  </si>
  <si>
    <t xml:space="preserve"> Lazy bag and UV protection for sail in grey color</t>
  </si>
  <si>
    <t>Lazy bag et  bandes anti-UV couleur grise</t>
  </si>
  <si>
    <t>Bar intégré dans table de carré avec plateau réversible</t>
  </si>
  <si>
    <t>Reinforced Dacron fully-battened Mainsail "Turtle logo" "Dream yacht charter"</t>
  </si>
  <si>
    <r>
      <t xml:space="preserve">1 ventilateur par cabine, carré et pointe aménagée </t>
    </r>
    <r>
      <rPr>
        <b/>
        <sz val="22"/>
        <rFont val="Arial"/>
        <family val="2"/>
      </rPr>
      <t>(préciser le nombre suivant version retenue)</t>
    </r>
  </si>
  <si>
    <r>
      <t xml:space="preserve">WC électrique à l'eau douce grand modèle </t>
    </r>
    <r>
      <rPr>
        <b/>
        <sz val="22"/>
        <rFont val="Arial"/>
        <family val="2"/>
      </rPr>
      <t>(préciser le nombre et emplacement)</t>
    </r>
  </si>
  <si>
    <r>
      <t xml:space="preserve">Large model freshwater electric toilet </t>
    </r>
    <r>
      <rPr>
        <b/>
        <sz val="22"/>
        <rFont val="Arial"/>
        <family val="2"/>
      </rPr>
      <t>(specify number and location)</t>
    </r>
  </si>
  <si>
    <r>
      <t xml:space="preserve">1 fan per cabin, saloon and forepeak </t>
    </r>
    <r>
      <rPr>
        <b/>
        <sz val="22"/>
        <rFont val="Arial"/>
        <family val="2"/>
      </rPr>
      <t>(specify accoording to choosen version)</t>
    </r>
  </si>
  <si>
    <t>Quotation for catamaran BALI 4.8        -       Tarif A-2025</t>
  </si>
  <si>
    <t>Devis d'un catamaran BALI 4.8         -       Tarif A-2025</t>
  </si>
  <si>
    <t>Vitrage avant ouvrant avec verrouillage en position aération</t>
  </si>
  <si>
    <t>Kit panneaux solaires (500W) : 5 panneaux de 110W</t>
  </si>
  <si>
    <r>
      <t xml:space="preserve">Groupe électrogène </t>
    </r>
    <r>
      <rPr>
        <b/>
        <sz val="22"/>
        <color rgb="FF000000"/>
        <rFont val="Arial"/>
        <family val="2"/>
      </rPr>
      <t>9 KW 60Hz</t>
    </r>
    <r>
      <rPr>
        <sz val="22"/>
        <color indexed="8"/>
        <rFont val="Arial"/>
        <family val="2"/>
      </rPr>
      <t xml:space="preserve"> avec cocon d'insonorisation et commande déportée </t>
    </r>
    <r>
      <rPr>
        <b/>
        <sz val="22"/>
        <color rgb="FF000000"/>
        <rFont val="Arial"/>
        <family val="2"/>
      </rPr>
      <t>120V</t>
    </r>
  </si>
  <si>
    <r>
      <t xml:space="preserve">Generator </t>
    </r>
    <r>
      <rPr>
        <b/>
        <sz val="22"/>
        <color rgb="FF000000"/>
        <rFont val="Arial"/>
        <family val="2"/>
      </rPr>
      <t>9 KW 60Hz</t>
    </r>
    <r>
      <rPr>
        <sz val="22"/>
        <color indexed="8"/>
        <rFont val="Arial"/>
        <family val="2"/>
      </rPr>
      <t xml:space="preserve"> with soundshield  and remote control </t>
    </r>
    <r>
      <rPr>
        <b/>
        <sz val="22"/>
        <color rgb="FF000000"/>
        <rFont val="Arial"/>
        <family val="2"/>
      </rPr>
      <t>120V</t>
    </r>
  </si>
  <si>
    <t>Refrigérateur congél. américain 635L avec fontaine d'eau glacée, ice maker, convertisseur dédié 230V</t>
  </si>
  <si>
    <t>Sellerie intérieure et extérieure couleur Natté Frosty Chiné</t>
  </si>
  <si>
    <t>Indoor and outdoor upholstery color Natté Carbon Sky</t>
  </si>
  <si>
    <t>GV lattée en dacron "logo Tortue" Dream yacht charter"</t>
  </si>
  <si>
    <t>2 winchs manuels pour voiles d'avant</t>
  </si>
  <si>
    <t xml:space="preserve">2 winchs électriques pour voiles d'avant </t>
  </si>
  <si>
    <t>Antenne VHF de secours en tête de mât</t>
  </si>
  <si>
    <t>Taxe d'éco-contribution pour bateau francisé (prix HT) selon barême APER révisable tous les ans</t>
  </si>
  <si>
    <r>
      <t>Groupe électrogène</t>
    </r>
    <r>
      <rPr>
        <b/>
        <sz val="22"/>
        <color rgb="FF000000"/>
        <rFont val="Arial"/>
        <family val="2"/>
      </rPr>
      <t xml:space="preserve"> 10 KW 50Hz </t>
    </r>
    <r>
      <rPr>
        <sz val="22"/>
        <color indexed="8"/>
        <rFont val="Arial"/>
        <family val="2"/>
      </rPr>
      <t xml:space="preserve">avec cocon d'insonorisation et commande déportée </t>
    </r>
    <r>
      <rPr>
        <b/>
        <sz val="22"/>
        <color rgb="FF000000"/>
        <rFont val="Arial"/>
        <family val="2"/>
      </rPr>
      <t>230V</t>
    </r>
  </si>
  <si>
    <r>
      <t xml:space="preserve">Generator </t>
    </r>
    <r>
      <rPr>
        <b/>
        <sz val="22"/>
        <color rgb="FF000000"/>
        <rFont val="Arial"/>
        <family val="2"/>
      </rPr>
      <t>10 KW 50Hz</t>
    </r>
    <r>
      <rPr>
        <sz val="22"/>
        <color indexed="8"/>
        <rFont val="Arial"/>
        <family val="2"/>
      </rPr>
      <t xml:space="preserve"> with soundshield and remote control </t>
    </r>
    <r>
      <rPr>
        <b/>
        <sz val="22"/>
        <color rgb="FF000000"/>
        <rFont val="Arial"/>
        <family val="2"/>
      </rPr>
      <t>230V</t>
    </r>
  </si>
  <si>
    <r>
      <t xml:space="preserve">Groupe électrogène </t>
    </r>
    <r>
      <rPr>
        <b/>
        <sz val="22"/>
        <color rgb="FF000000"/>
        <rFont val="Arial"/>
        <family val="2"/>
      </rPr>
      <t>12 KW 60Hz</t>
    </r>
    <r>
      <rPr>
        <sz val="22"/>
        <color indexed="8"/>
        <rFont val="Arial"/>
        <family val="2"/>
      </rPr>
      <t xml:space="preserve"> avec cocon d'insonorisation et commande déportée </t>
    </r>
    <r>
      <rPr>
        <b/>
        <sz val="22"/>
        <color rgb="FF000000"/>
        <rFont val="Arial"/>
        <family val="2"/>
      </rPr>
      <t>120V</t>
    </r>
  </si>
  <si>
    <r>
      <t xml:space="preserve">Generator </t>
    </r>
    <r>
      <rPr>
        <b/>
        <sz val="22"/>
        <color rgb="FF000000"/>
        <rFont val="Arial"/>
        <family val="2"/>
      </rPr>
      <t>12 KW 60Hz</t>
    </r>
    <r>
      <rPr>
        <sz val="22"/>
        <color indexed="8"/>
        <rFont val="Arial"/>
        <family val="2"/>
      </rPr>
      <t xml:space="preserve"> with soundshield  and remote control </t>
    </r>
    <r>
      <rPr>
        <b/>
        <sz val="22"/>
        <color rgb="FF000000"/>
        <rFont val="Arial"/>
        <family val="2"/>
      </rPr>
      <t>120V</t>
    </r>
  </si>
  <si>
    <r>
      <t>Groupe électrogène</t>
    </r>
    <r>
      <rPr>
        <b/>
        <sz val="22"/>
        <color rgb="FF000000"/>
        <rFont val="Arial"/>
        <family val="2"/>
      </rPr>
      <t xml:space="preserve"> 7 KW 50Hz</t>
    </r>
    <r>
      <rPr>
        <sz val="22"/>
        <color indexed="8"/>
        <rFont val="Arial"/>
        <family val="2"/>
      </rPr>
      <t xml:space="preserve"> avec cocon d'insonorisation et commande déportée</t>
    </r>
    <r>
      <rPr>
        <b/>
        <sz val="22"/>
        <color rgb="FF000000"/>
        <rFont val="Arial"/>
        <family val="2"/>
      </rPr>
      <t xml:space="preserve"> 230V</t>
    </r>
  </si>
  <si>
    <r>
      <t>Generator</t>
    </r>
    <r>
      <rPr>
        <b/>
        <sz val="22"/>
        <color rgb="FF000000"/>
        <rFont val="Arial"/>
        <family val="2"/>
      </rPr>
      <t xml:space="preserve"> 7 KW 50Hz </t>
    </r>
    <r>
      <rPr>
        <sz val="22"/>
        <color indexed="8"/>
        <rFont val="Arial"/>
        <family val="2"/>
      </rPr>
      <t>with soundshield and remote control</t>
    </r>
    <r>
      <rPr>
        <b/>
        <sz val="22"/>
        <color rgb="FF000000"/>
        <rFont val="Arial"/>
        <family val="2"/>
      </rPr>
      <t xml:space="preserve"> 230V</t>
    </r>
  </si>
  <si>
    <t>Spi asymétrique + chaussette</t>
  </si>
  <si>
    <t>Domestic fridge freezer (635L) with chilled water, ice maker and dedicated inverter 230V</t>
  </si>
  <si>
    <t>Comfortable swim ladder with handles and wide teak steps</t>
  </si>
  <si>
    <t>Pot holders on hob</t>
  </si>
  <si>
    <t>Bar integrated in saloon table with reversible tray</t>
  </si>
  <si>
    <t>Engine room &amp; locker hatches on gas struts</t>
  </si>
  <si>
    <t>Raymarine Electronic  PACK including : Autopilot P70S, GPS plotter  AXIOM 7", MULTI I70S, VHF RAY 63 + VHF RAY MIC at helm station, AIS receiver transmitter, full touch screen AXIOM 12" at helm station</t>
  </si>
  <si>
    <t>Stickers on transom: name and port of registry of the boat (to be specified 2 months at the latest before delivery)</t>
  </si>
  <si>
    <t>Reinforced Dacron full batten Mainsail &amp; Solent with UV protection + Lazy-Bag &amp; Lazy-Jacks + sheets</t>
  </si>
  <si>
    <r>
      <rPr>
        <sz val="22"/>
        <color rgb="FF000000"/>
        <rFont val="Arial"/>
        <family val="2"/>
      </rPr>
      <t>Square top</t>
    </r>
    <r>
      <rPr>
        <sz val="22"/>
        <color indexed="8"/>
        <rFont val="Arial"/>
        <family val="2"/>
      </rPr>
      <t xml:space="preserve"> reinforced Dacron fully-battened Mainsail with specific fiitings &amp; Solent with UV protection + Lazy-Bag &amp; Lazy-Jacks + sheets</t>
    </r>
  </si>
  <si>
    <t xml:space="preserve">Triradial Code 0 (96m²) with anti-twist cable </t>
  </si>
  <si>
    <t>Asymetric spinaker  + sock</t>
  </si>
  <si>
    <t>Code 0 rigging : bow sprit ,furler,bobstays, blocks &amp; deck fittings</t>
  </si>
  <si>
    <t>Spinnaker rigging : bow sprit, halyard, deck fittings &amp; blocks (not necessary if code 0 gear ordered)</t>
  </si>
  <si>
    <t xml:space="preserve">Pair of 3-blade folding propellers                                </t>
  </si>
  <si>
    <t>Kit solar panels (500W): 5 x 110W panels</t>
  </si>
  <si>
    <t>Primary 120V electrical system instead of 230V (with water heater, bat.charger, outlets, inverter) and pre-installation of electrical connections (microwave, TV, washing machine and dishwasher)</t>
  </si>
  <si>
    <t xml:space="preserve">Central heating system in hulls and salon (not compatible with aircond. option) </t>
  </si>
  <si>
    <r>
      <t xml:space="preserve">Dishwasher for 9 place-settings </t>
    </r>
    <r>
      <rPr>
        <b/>
        <sz val="22"/>
        <rFont val="Arial"/>
        <family val="2"/>
      </rPr>
      <t>230V</t>
    </r>
  </si>
  <si>
    <r>
      <t xml:space="preserve">Microwave oven </t>
    </r>
    <r>
      <rPr>
        <b/>
        <sz val="22"/>
        <rFont val="Arial"/>
        <family val="2"/>
      </rPr>
      <t>230V</t>
    </r>
  </si>
  <si>
    <t>4-burner hob in glass and large capacity oven instead of standard size</t>
  </si>
  <si>
    <r>
      <t>Plexiglass blackout pleated blinds, porthole and aft cabin access bay hulls (</t>
    </r>
    <r>
      <rPr>
        <b/>
        <sz val="22"/>
        <rFont val="Arial"/>
        <family val="2"/>
      </rPr>
      <t>3 cabins version</t>
    </r>
    <r>
      <rPr>
        <sz val="22"/>
        <rFont val="Arial"/>
        <family val="2"/>
      </rPr>
      <t>)</t>
    </r>
  </si>
  <si>
    <r>
      <t>Plexiglass blackout pleated blinds, porthole and aft cabin access bay hulls (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2 starboard + 2 portside)</t>
    </r>
  </si>
  <si>
    <r>
      <t>Plexiglass blackout pleated blinds, porthole and aft cabin access bay hulls (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3 starboard + 1 portside)</t>
    </r>
  </si>
  <si>
    <r>
      <t>Plexiglass blackout pleated blinds, porthole and aft cabin access bay hulls (</t>
    </r>
    <r>
      <rPr>
        <b/>
        <sz val="22"/>
        <rFont val="Arial"/>
        <family val="2"/>
      </rPr>
      <t>5 cabins version</t>
    </r>
    <r>
      <rPr>
        <sz val="22"/>
        <rFont val="Arial"/>
        <family val="2"/>
      </rPr>
      <t xml:space="preserve"> : 2 starboard + 3 portside)</t>
    </r>
  </si>
  <si>
    <r>
      <t>Plexiglass blackout pleated blinds, porthole and aft cabin access bay hulls (</t>
    </r>
    <r>
      <rPr>
        <b/>
        <sz val="22"/>
        <rFont val="Arial"/>
        <family val="2"/>
      </rPr>
      <t>6 cabins version</t>
    </r>
    <r>
      <rPr>
        <sz val="22"/>
        <rFont val="Arial"/>
        <family val="2"/>
      </rPr>
      <t>)</t>
    </r>
  </si>
  <si>
    <t>Safe</t>
  </si>
  <si>
    <r>
      <t>Elastomere sprung bed base</t>
    </r>
    <r>
      <rPr>
        <b/>
        <sz val="22"/>
        <rFont val="Arial"/>
        <family val="2"/>
      </rPr>
      <t xml:space="preserve"> </t>
    </r>
    <r>
      <rPr>
        <sz val="22"/>
        <rFont val="Arial"/>
        <family val="2"/>
      </rPr>
      <t>(</t>
    </r>
    <r>
      <rPr>
        <b/>
        <sz val="22"/>
        <rFont val="Arial"/>
        <family val="2"/>
      </rPr>
      <t>3 cabins version</t>
    </r>
    <r>
      <rPr>
        <sz val="22"/>
        <rFont val="Arial"/>
        <family val="2"/>
      </rPr>
      <t>)</t>
    </r>
  </si>
  <si>
    <r>
      <t>Elastomere sprung bed base (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2 starboard + 2 portside)</t>
    </r>
  </si>
  <si>
    <r>
      <t>Elastomere sprung bed base (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3 starboard + 1 portside)</t>
    </r>
  </si>
  <si>
    <r>
      <t>Elastomere sprung bed base (</t>
    </r>
    <r>
      <rPr>
        <b/>
        <sz val="22"/>
        <rFont val="Arial"/>
        <family val="2"/>
      </rPr>
      <t>5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2 starboard + 3 portside)</t>
    </r>
  </si>
  <si>
    <r>
      <t>Elastomere sprung bed base (</t>
    </r>
    <r>
      <rPr>
        <b/>
        <sz val="22"/>
        <rFont val="Arial"/>
        <family val="2"/>
      </rPr>
      <t>6 cabins version</t>
    </r>
    <r>
      <rPr>
        <sz val="22"/>
        <rFont val="Arial"/>
        <family val="2"/>
      </rPr>
      <t>)</t>
    </r>
  </si>
  <si>
    <t xml:space="preserve">Club chairs instead of lounger (two armchairs and a mini-bar) </t>
  </si>
  <si>
    <t>Large fixed Bimini (stainless steel frame, LED, lighting, canvas and clears for excellent view of mainsail)</t>
  </si>
  <si>
    <t>Flybridge upholstery (cushions: seats and backrests)</t>
  </si>
  <si>
    <t>Transparent (crystal PVC) canvas kit for flybridge enclosure (hard top option obligatory)</t>
  </si>
  <si>
    <t>Transparent (crystal PVC) canvas kit for flybridge enclosure (large bimini option obligatory)</t>
  </si>
  <si>
    <t xml:space="preserve">Set of protective covers for helm console </t>
  </si>
  <si>
    <t>Natural lattice on rear platform, aft cockpit and  transom</t>
  </si>
  <si>
    <t>Natural lattice on forward cockpit</t>
  </si>
  <si>
    <t>Natural lattice on flybridge and access steps to flybridge</t>
  </si>
  <si>
    <t>Wrapping</t>
  </si>
  <si>
    <t>Protective rubrail for sugarscoops and aft platform (option not compatible with hydraulic aft platform)</t>
  </si>
  <si>
    <t>Foldable composite gangway 2.80m with stanchions, bag &amp; female deck fitting</t>
  </si>
  <si>
    <t>LED underwater lighting blue under each transom (4 spots)</t>
  </si>
  <si>
    <t>Plancha grill with gaz installation</t>
  </si>
  <si>
    <t>3.40m hypalon dinghy (max size) without console + outboard 20 hp + slings</t>
  </si>
  <si>
    <t>Wi-Fi Antenna</t>
  </si>
  <si>
    <t>Raymarine remote control for autopilot</t>
  </si>
  <si>
    <t>Commissioning in Canet (France), with anchor set 40kg and 70ml Ø12 chain, anchor bridle, 8 fenders and 5 mooring lines, one-day handover and 7 days dockspace (net price), toolkit, MMSI configuration</t>
  </si>
  <si>
    <t>Fees for owners belongings (reception and handling)</t>
  </si>
  <si>
    <r>
      <rPr>
        <b/>
        <sz val="22"/>
        <rFont val="Arial"/>
        <family val="2"/>
      </rPr>
      <t>Hulls</t>
    </r>
    <r>
      <rPr>
        <sz val="22"/>
        <rFont val="Arial"/>
        <family val="2"/>
      </rPr>
      <t>: padded headboard and bed surround, indirect headboard lighting, stylish wall lights, polished chrome-plated reading lights, magazine pockets in master suite, comfort accessories in the bathroom</t>
    </r>
  </si>
  <si>
    <r>
      <rPr>
        <b/>
        <sz val="22"/>
        <rFont val="Arial"/>
        <family val="2"/>
      </rPr>
      <t>Saloon</t>
    </r>
    <r>
      <rPr>
        <sz val="22"/>
        <rFont val="Arial"/>
        <family val="2"/>
      </rPr>
      <t>: chart table reading light, folding seat for chart table, saloon table with bar and solid wood surrounds, dimmable ambient lighting, saloon upholstery bands with armrests, flagpole and bracket</t>
    </r>
  </si>
  <si>
    <r>
      <t xml:space="preserve">Safety equipment for </t>
    </r>
    <r>
      <rPr>
        <b/>
        <sz val="22"/>
        <color rgb="FF000000"/>
        <rFont val="Arial"/>
        <family val="2"/>
      </rPr>
      <t>8</t>
    </r>
    <r>
      <rPr>
        <sz val="22"/>
        <color indexed="8"/>
        <rFont val="Arial"/>
        <family val="2"/>
      </rPr>
      <t xml:space="preserve"> with 1 liferaft without EPIRB (lifejacket with harness, 1.85m lanyard with 2 snap-shackles,8-person liferaft, 10 green light-sticks, horseshoe life buoy, self-righting light, buoy and light bracket, 3 hand flares, 50ZA Iris compass, logbook, flashlight, 10L bucket, first aid kit)</t>
    </r>
  </si>
  <si>
    <r>
      <t xml:space="preserve">Safety equipment for </t>
    </r>
    <r>
      <rPr>
        <b/>
        <sz val="22"/>
        <color rgb="FF000000"/>
        <rFont val="Arial"/>
        <family val="2"/>
      </rPr>
      <t>10</t>
    </r>
    <r>
      <rPr>
        <sz val="22"/>
        <color indexed="8"/>
        <rFont val="Arial"/>
        <family val="2"/>
      </rPr>
      <t xml:space="preserve"> with 1 liferaft without EPIRB (lifejacket with harness, 1.85m lanyard with 2 snap-shackles,10-person liferaft, 10 green light-sticks, horseshoe life buoy, self-righting light, buoy and light bracket, 3 hand flares, 50ZA Iris compass, logbook, flashlight, 10L bucket, first aid kit)</t>
    </r>
  </si>
  <si>
    <r>
      <t xml:space="preserve">Safety equipment for </t>
    </r>
    <r>
      <rPr>
        <b/>
        <sz val="22"/>
        <rFont val="Arial"/>
        <family val="2"/>
      </rPr>
      <t>12</t>
    </r>
    <r>
      <rPr>
        <sz val="22"/>
        <rFont val="Arial"/>
        <family val="2"/>
      </rPr>
      <t xml:space="preserve"> with 1 liferaft without EPIRB (lifejacket with harness, 1.85m lanyard with 2 snap-shackles,12-person liferaft, 10 green light-sticks, horseshoe life buoy, self-righting light, buoy and light bracket, 3 hand flares, 50ZA Iris compass, logbook, flashlight, 10L bucket, first aid kit)</t>
    </r>
  </si>
  <si>
    <r>
      <rPr>
        <b/>
        <sz val="22"/>
        <color rgb="FF000000"/>
        <rFont val="Arial"/>
        <family val="2"/>
      </rPr>
      <t xml:space="preserve">3 cabin version </t>
    </r>
    <r>
      <rPr>
        <sz val="22"/>
        <color indexed="8"/>
        <rFont val="Arial"/>
        <family val="2"/>
      </rPr>
      <t xml:space="preserve">(2 starboard + 1 portside) </t>
    </r>
    <r>
      <rPr>
        <b/>
        <sz val="22"/>
        <color rgb="FF000000"/>
        <rFont val="Arial"/>
        <family val="2"/>
      </rPr>
      <t>- 3 heads</t>
    </r>
  </si>
  <si>
    <r>
      <t xml:space="preserve">4 cabin version </t>
    </r>
    <r>
      <rPr>
        <sz val="22"/>
        <color rgb="FF000000"/>
        <rFont val="Arial"/>
        <family val="2"/>
      </rPr>
      <t>(2 starboard + 2 portside)</t>
    </r>
    <r>
      <rPr>
        <b/>
        <sz val="22"/>
        <color rgb="FF000000"/>
        <rFont val="Arial"/>
        <family val="2"/>
      </rPr>
      <t xml:space="preserve"> - 4 heads</t>
    </r>
  </si>
  <si>
    <r>
      <t xml:space="preserve">4 cabin version </t>
    </r>
    <r>
      <rPr>
        <sz val="22"/>
        <color rgb="FF000000"/>
        <rFont val="Arial"/>
        <family val="2"/>
      </rPr>
      <t xml:space="preserve">(3 starboard + 1 portside) </t>
    </r>
    <r>
      <rPr>
        <b/>
        <sz val="22"/>
        <color rgb="FF000000"/>
        <rFont val="Arial"/>
        <family val="2"/>
      </rPr>
      <t>- 4 heads</t>
    </r>
  </si>
  <si>
    <r>
      <rPr>
        <b/>
        <sz val="22"/>
        <color rgb="FF000000"/>
        <rFont val="Arial"/>
        <family val="2"/>
      </rPr>
      <t>5 cabin version</t>
    </r>
    <r>
      <rPr>
        <sz val="22"/>
        <color indexed="8"/>
        <rFont val="Arial"/>
        <family val="2"/>
      </rPr>
      <t xml:space="preserve"> (2 starboard + 3 portside) </t>
    </r>
    <r>
      <rPr>
        <b/>
        <sz val="22"/>
        <color rgb="FF000000"/>
        <rFont val="Arial"/>
        <family val="2"/>
      </rPr>
      <t>- 5 heads</t>
    </r>
  </si>
  <si>
    <r>
      <t xml:space="preserve">6 cabin version </t>
    </r>
    <r>
      <rPr>
        <sz val="22"/>
        <color rgb="FF000000"/>
        <rFont val="Arial"/>
        <family val="2"/>
      </rPr>
      <t>(3 starboard + 3 portside)</t>
    </r>
    <r>
      <rPr>
        <b/>
        <sz val="22"/>
        <color rgb="FF000000"/>
        <rFont val="Arial"/>
        <family val="2"/>
      </rPr>
      <t xml:space="preserve"> - 6 heads</t>
    </r>
  </si>
  <si>
    <t>Combined 80 amp battery charger/inverter 12V (or 24V)/230V - 2000VA</t>
  </si>
  <si>
    <t>Pack Specifications</t>
  </si>
  <si>
    <t xml:space="preserve">Total Excellence Pack </t>
  </si>
  <si>
    <t>ELEGANCE Pack</t>
  </si>
  <si>
    <t xml:space="preserve">Total ELEGANCE Pack </t>
  </si>
  <si>
    <t>Mechanics - Safety Equipment</t>
  </si>
  <si>
    <t>Ready to go Pack (fuel + water) (net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</si>
</sst>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\ &quot;€&quot;;\-#,##0\ &quot;€&quot;;;@"/>
    <numFmt numFmtId="165" formatCode="_-* #,##0.00\ _€_-;\-* #,##0.00\ _€_-;_-* &quot;-&quot;??\ _€_-;_-@_-"/>
    <numFmt numFmtId="166" formatCode="#,##0\ &quot;€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36"/>
      <color indexed="8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sz val="28"/>
      <color theme="1"/>
      <name val="Calibri"/>
      <family val="2"/>
      <scheme val="minor"/>
    </font>
    <font>
      <b/>
      <sz val="22"/>
      <color indexed="8"/>
      <name val="Arial"/>
      <family val="2"/>
    </font>
    <font>
      <b/>
      <sz val="12"/>
      <color indexed="8"/>
      <name val="Arial"/>
      <family val="2"/>
    </font>
    <font>
      <sz val="22"/>
      <color indexed="8"/>
      <name val="Arial"/>
      <family val="2"/>
    </font>
    <font>
      <b/>
      <sz val="22"/>
      <color rgb="FF000000"/>
      <name val="Arial"/>
      <family val="2"/>
    </font>
    <font>
      <sz val="20"/>
      <color indexed="8"/>
      <name val="Arial"/>
      <family val="2"/>
    </font>
    <font>
      <sz val="16"/>
      <color indexed="8"/>
      <name val="Arial"/>
      <family val="2"/>
    </font>
    <font>
      <sz val="20"/>
      <name val="Arial"/>
      <family val="2"/>
    </font>
    <font>
      <sz val="12"/>
      <color indexed="8"/>
      <name val="Arial"/>
      <family val="2"/>
    </font>
    <font>
      <sz val="16"/>
      <color theme="1"/>
      <name val="Arial"/>
      <family val="2"/>
    </font>
    <font>
      <b/>
      <sz val="26"/>
      <color indexed="8"/>
      <name val="Arial"/>
      <family val="2"/>
    </font>
    <font>
      <sz val="22"/>
      <color theme="1"/>
      <name val="Arial"/>
      <family val="2"/>
    </font>
    <font>
      <sz val="11"/>
      <color indexed="8"/>
      <name val="Calibri"/>
      <family val="2"/>
    </font>
    <font>
      <sz val="22"/>
      <name val="Arial"/>
      <family val="2"/>
    </font>
    <font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4"/>
      <name val="Arial"/>
      <family val="2"/>
    </font>
    <font>
      <b/>
      <sz val="11"/>
      <color rgb="FFFF0000"/>
      <name val="Calibri"/>
      <family val="2"/>
      <scheme val="minor"/>
    </font>
    <font>
      <b/>
      <sz val="20"/>
      <color rgb="FFFF0000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36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sz val="20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rgb="FFFF0000"/>
      <name val="Arial"/>
      <family val="2"/>
    </font>
    <font>
      <b/>
      <sz val="18"/>
      <color rgb="FFFF0000"/>
      <name val="Calibri"/>
      <family val="2"/>
    </font>
    <font>
      <sz val="18"/>
      <color rgb="FFFF0000"/>
      <name val="Calibri"/>
      <family val="2"/>
      <scheme val="minor"/>
    </font>
    <font>
      <b/>
      <i/>
      <sz val="20"/>
      <color indexed="8"/>
      <name val="Arial"/>
      <family val="2"/>
    </font>
    <font>
      <sz val="2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8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6" fillId="3" borderId="0" xfId="0" applyFont="1" applyFill="1"/>
    <xf numFmtId="0" fontId="0" fillId="3" borderId="0" xfId="0" applyFill="1"/>
    <xf numFmtId="0" fontId="9" fillId="0" borderId="0" xfId="0" applyFont="1" applyAlignment="1">
      <alignment vertical="center"/>
    </xf>
    <xf numFmtId="0" fontId="15" fillId="3" borderId="0" xfId="0" applyFont="1" applyFill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3" fillId="0" borderId="0" xfId="0" applyFont="1"/>
    <xf numFmtId="0" fontId="0" fillId="2" borderId="0" xfId="0" applyFill="1"/>
    <xf numFmtId="0" fontId="20" fillId="0" borderId="0" xfId="0" applyFont="1"/>
    <xf numFmtId="0" fontId="11" fillId="0" borderId="0" xfId="0" applyFont="1" applyAlignment="1">
      <alignment vertical="center"/>
    </xf>
    <xf numFmtId="0" fontId="0" fillId="0" borderId="0" xfId="0" applyProtection="1">
      <protection locked="0"/>
    </xf>
    <xf numFmtId="0" fontId="30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Protection="1">
      <protection locked="0"/>
    </xf>
    <xf numFmtId="0" fontId="37" fillId="0" borderId="0" xfId="0" applyFont="1"/>
    <xf numFmtId="0" fontId="39" fillId="0" borderId="0" xfId="0" applyFont="1"/>
    <xf numFmtId="0" fontId="23" fillId="0" borderId="0" xfId="0" applyFont="1" applyAlignment="1">
      <alignment vertical="center"/>
    </xf>
    <xf numFmtId="6" fontId="5" fillId="0" borderId="0" xfId="0" applyNumberFormat="1" applyFont="1" applyAlignment="1">
      <alignment horizontal="center" vertical="center"/>
    </xf>
    <xf numFmtId="6" fontId="34" fillId="0" borderId="0" xfId="0" applyNumberFormat="1" applyFont="1" applyAlignment="1">
      <alignment horizontal="center" vertical="center"/>
    </xf>
    <xf numFmtId="0" fontId="6" fillId="0" borderId="0" xfId="0" applyFont="1"/>
    <xf numFmtId="0" fontId="15" fillId="0" borderId="0" xfId="0" applyFont="1"/>
    <xf numFmtId="0" fontId="31" fillId="0" borderId="1" xfId="0" applyFont="1" applyBorder="1"/>
    <xf numFmtId="0" fontId="9" fillId="0" borderId="7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31" fillId="0" borderId="9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>
      <alignment vertical="center"/>
    </xf>
    <xf numFmtId="0" fontId="31" fillId="0" borderId="4" xfId="0" applyFont="1" applyBorder="1" applyAlignment="1" applyProtection="1">
      <alignment vertical="center"/>
      <protection locked="0"/>
    </xf>
    <xf numFmtId="0" fontId="22" fillId="0" borderId="10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31" fillId="0" borderId="12" xfId="0" applyFont="1" applyBorder="1" applyProtection="1">
      <protection locked="0"/>
    </xf>
    <xf numFmtId="0" fontId="19" fillId="0" borderId="13" xfId="0" applyFont="1" applyBorder="1" applyAlignment="1">
      <alignment vertical="center" wrapText="1"/>
    </xf>
    <xf numFmtId="6" fontId="5" fillId="0" borderId="13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31" fillId="0" borderId="15" xfId="0" applyFont="1" applyBorder="1" applyProtection="1">
      <protection locked="0"/>
    </xf>
    <xf numFmtId="0" fontId="19" fillId="0" borderId="16" xfId="0" applyFont="1" applyBorder="1" applyAlignment="1">
      <alignment vertical="center" wrapText="1"/>
    </xf>
    <xf numFmtId="6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31" fillId="0" borderId="21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1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31" fillId="0" borderId="21" xfId="0" applyFont="1" applyBorder="1"/>
    <xf numFmtId="0" fontId="12" fillId="0" borderId="22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2" fillId="0" borderId="22" xfId="0" applyFont="1" applyBorder="1" applyAlignment="1">
      <alignment horizontal="right" vertical="center"/>
    </xf>
    <xf numFmtId="9" fontId="24" fillId="0" borderId="22" xfId="1" applyFont="1" applyFill="1" applyBorder="1" applyAlignment="1" applyProtection="1">
      <alignment horizontal="center" vertical="center"/>
    </xf>
    <xf numFmtId="0" fontId="24" fillId="0" borderId="22" xfId="0" applyFont="1" applyBorder="1" applyAlignment="1">
      <alignment horizontal="right" vertical="center"/>
    </xf>
    <xf numFmtId="164" fontId="24" fillId="0" borderId="23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center"/>
    </xf>
    <xf numFmtId="0" fontId="7" fillId="0" borderId="22" xfId="0" applyFont="1" applyBorder="1" applyAlignment="1">
      <alignment horizontal="right" vertical="center"/>
    </xf>
    <xf numFmtId="0" fontId="38" fillId="0" borderId="21" xfId="0" applyFont="1" applyBorder="1"/>
    <xf numFmtId="0" fontId="31" fillId="0" borderId="24" xfId="0" applyFont="1" applyBorder="1" applyProtection="1">
      <protection locked="0"/>
    </xf>
    <xf numFmtId="0" fontId="35" fillId="0" borderId="25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5" fillId="0" borderId="26" xfId="0" applyFont="1" applyBorder="1" applyAlignment="1" applyProtection="1">
      <alignment horizontal="center"/>
      <protection locked="0"/>
    </xf>
    <xf numFmtId="0" fontId="40" fillId="0" borderId="2" xfId="0" applyFont="1" applyBorder="1" applyAlignment="1">
      <alignment horizontal="center" vertical="center"/>
    </xf>
    <xf numFmtId="0" fontId="31" fillId="0" borderId="2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1" fillId="4" borderId="0" xfId="0" applyFont="1" applyFill="1"/>
    <xf numFmtId="0" fontId="27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center"/>
    </xf>
    <xf numFmtId="0" fontId="31" fillId="4" borderId="1" xfId="0" applyFont="1" applyFill="1" applyBorder="1"/>
    <xf numFmtId="0" fontId="16" fillId="4" borderId="2" xfId="0" applyFont="1" applyFill="1" applyBorder="1" applyAlignment="1">
      <alignment horizontal="left" vertical="center"/>
    </xf>
    <xf numFmtId="0" fontId="31" fillId="4" borderId="11" xfId="0" applyFont="1" applyFill="1" applyBorder="1" applyProtection="1">
      <protection locked="0"/>
    </xf>
    <xf numFmtId="0" fontId="25" fillId="4" borderId="18" xfId="0" applyFont="1" applyFill="1" applyBorder="1" applyAlignment="1">
      <alignment vertical="center"/>
    </xf>
    <xf numFmtId="0" fontId="25" fillId="4" borderId="20" xfId="0" applyFont="1" applyFill="1" applyBorder="1" applyAlignment="1">
      <alignment vertical="center"/>
    </xf>
    <xf numFmtId="6" fontId="5" fillId="4" borderId="20" xfId="0" applyNumberFormat="1" applyFont="1" applyFill="1" applyBorder="1" applyAlignment="1">
      <alignment horizontal="center" vertical="center"/>
    </xf>
    <xf numFmtId="164" fontId="5" fillId="4" borderId="19" xfId="0" applyNumberFormat="1" applyFont="1" applyFill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31" fillId="0" borderId="3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0" fontId="31" fillId="0" borderId="32" xfId="0" applyFont="1" applyBorder="1"/>
    <xf numFmtId="0" fontId="40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26" fillId="4" borderId="32" xfId="0" applyFont="1" applyFill="1" applyBorder="1" applyAlignment="1">
      <alignment horizontal="center" vertical="center"/>
    </xf>
    <xf numFmtId="0" fontId="26" fillId="4" borderId="3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31" fillId="0" borderId="4" xfId="0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166" fontId="13" fillId="0" borderId="0" xfId="2" applyNumberFormat="1" applyFont="1" applyBorder="1" applyAlignment="1">
      <alignment horizontal="center" vertical="center"/>
    </xf>
    <xf numFmtId="166" fontId="13" fillId="0" borderId="5" xfId="2" applyNumberFormat="1" applyFont="1" applyBorder="1" applyAlignment="1">
      <alignment horizontal="center" vertical="center"/>
    </xf>
    <xf numFmtId="0" fontId="4" fillId="4" borderId="0" xfId="0" applyFont="1" applyFill="1" applyAlignment="1" applyProtection="1">
      <alignment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3">
    <cellStyle name="Milliers 2" xfId="2" xr:uid="{45B43DB8-4C4B-4E8F-A98C-4B7480532CFD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224118</xdr:colOff>
      <xdr:row>1</xdr:row>
      <xdr:rowOff>214520</xdr:rowOff>
    </xdr:from>
    <xdr:to>
      <xdr:col>2</xdr:col>
      <xdr:colOff>6812710</xdr:colOff>
      <xdr:row>7</xdr:row>
      <xdr:rowOff>124523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3DD69C-07B7-4300-AEBF-8263834AD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8419" b="29034"/>
        <a:stretch/>
      </xdr:blipFill>
      <xdr:spPr>
        <a:xfrm>
          <a:off x="16002488" y="835716"/>
          <a:ext cx="6585417" cy="2018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20EA-0436-450D-B698-2D4E7C12C255}">
  <sheetPr>
    <pageSetUpPr fitToPage="1"/>
  </sheetPr>
  <dimension ref="A1:V199"/>
  <sheetViews>
    <sheetView tabSelected="1" zoomScale="46" zoomScaleNormal="46" zoomScaleSheetLayoutView="55" workbookViewId="0">
      <pane ySplit="1" topLeftCell="A2" activePane="bottomLeft" state="frozen"/>
      <selection pane="bottomLeft" activeCell="C10" sqref="C10"/>
    </sheetView>
  </sheetViews>
  <sheetFormatPr baseColWidth="10" defaultColWidth="11.453125" defaultRowHeight="49.5" customHeight="1" outlineLevelRow="1" x14ac:dyDescent="0.6"/>
  <cols>
    <col min="1" max="1" width="6.1796875" style="29" customWidth="1"/>
    <col min="2" max="2" width="219.7265625" style="9" hidden="1" customWidth="1"/>
    <col min="3" max="3" width="245.7265625" style="9" customWidth="1"/>
    <col min="4" max="4" width="23.26953125" style="24" customWidth="1"/>
    <col min="5" max="5" width="39.453125" style="21" customWidth="1"/>
    <col min="6" max="6" width="81.453125" customWidth="1"/>
  </cols>
  <sheetData>
    <row r="1" spans="1:22" s="13" customFormat="1" ht="49.5" customHeight="1" x14ac:dyDescent="0.8">
      <c r="A1" s="90"/>
      <c r="B1" s="91" t="s">
        <v>280</v>
      </c>
      <c r="C1" s="92" t="s">
        <v>279</v>
      </c>
      <c r="D1" s="93"/>
      <c r="E1" s="94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14" customFormat="1" ht="27.75" customHeight="1" x14ac:dyDescent="0.5">
      <c r="A2" s="90"/>
      <c r="B2" s="115" t="s">
        <v>0</v>
      </c>
      <c r="C2" s="115" t="s">
        <v>0</v>
      </c>
      <c r="D2" s="128"/>
      <c r="E2" s="12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14" customFormat="1" ht="27.75" customHeight="1" x14ac:dyDescent="0.5">
      <c r="A3" s="90"/>
      <c r="B3" s="115" t="s">
        <v>1</v>
      </c>
      <c r="C3" s="115" t="s">
        <v>127</v>
      </c>
      <c r="D3" s="128"/>
      <c r="E3" s="12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14" customFormat="1" ht="27.75" customHeight="1" x14ac:dyDescent="0.5">
      <c r="A4" s="90"/>
      <c r="B4" s="115" t="s">
        <v>2</v>
      </c>
      <c r="C4" s="115" t="s">
        <v>126</v>
      </c>
      <c r="D4" s="128"/>
      <c r="E4" s="12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14" customFormat="1" ht="27.75" customHeight="1" x14ac:dyDescent="0.5">
      <c r="A5" s="90"/>
      <c r="B5" s="115" t="s">
        <v>3</v>
      </c>
      <c r="C5" s="115" t="s">
        <v>4</v>
      </c>
      <c r="D5" s="128"/>
      <c r="E5" s="128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14" customFormat="1" ht="27.75" customHeight="1" x14ac:dyDescent="0.5">
      <c r="A6" s="90"/>
      <c r="B6" s="115" t="s">
        <v>148</v>
      </c>
      <c r="C6" s="115" t="s">
        <v>5</v>
      </c>
      <c r="D6" s="128"/>
      <c r="E6" s="12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14" customFormat="1" ht="27.75" customHeight="1" x14ac:dyDescent="0.5">
      <c r="A7" s="90"/>
      <c r="B7" s="115" t="s">
        <v>118</v>
      </c>
      <c r="C7" s="115" t="s">
        <v>119</v>
      </c>
      <c r="D7" s="128"/>
      <c r="E7" s="128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14" customFormat="1" ht="27.75" customHeight="1" x14ac:dyDescent="0.5">
      <c r="A8" s="90"/>
      <c r="B8" s="115" t="s">
        <v>6</v>
      </c>
      <c r="C8" s="115" t="s">
        <v>128</v>
      </c>
      <c r="D8" s="128"/>
      <c r="E8" s="12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ht="49.5" customHeight="1" thickBot="1" x14ac:dyDescent="0.55000000000000004">
      <c r="A9" s="25"/>
      <c r="B9" s="4"/>
      <c r="C9" s="4"/>
      <c r="D9" s="1"/>
      <c r="E9" s="1"/>
    </row>
    <row r="10" spans="1:22" ht="49.5" customHeight="1" x14ac:dyDescent="0.5">
      <c r="A10" s="35"/>
      <c r="B10" s="83" t="s">
        <v>162</v>
      </c>
      <c r="C10" s="83" t="s">
        <v>163</v>
      </c>
      <c r="D10" s="129" t="s">
        <v>72</v>
      </c>
      <c r="E10" s="130"/>
    </row>
    <row r="11" spans="1:22" ht="49.5" customHeight="1" thickBot="1" x14ac:dyDescent="0.55000000000000004">
      <c r="A11" s="110"/>
      <c r="B11" s="111"/>
      <c r="C11" s="112"/>
      <c r="D11" s="113" t="s">
        <v>7</v>
      </c>
      <c r="E11" s="114" t="s">
        <v>8</v>
      </c>
    </row>
    <row r="12" spans="1:22" ht="49.5" customHeight="1" outlineLevel="1" x14ac:dyDescent="0.35">
      <c r="A12" s="106">
        <v>1</v>
      </c>
      <c r="B12" s="107" t="s">
        <v>164</v>
      </c>
      <c r="C12" s="107" t="s">
        <v>355</v>
      </c>
      <c r="D12" s="108">
        <v>829000</v>
      </c>
      <c r="E12" s="109">
        <f>D12*A12</f>
        <v>829000</v>
      </c>
    </row>
    <row r="13" spans="1:22" ht="49.5" customHeight="1" outlineLevel="1" x14ac:dyDescent="0.35">
      <c r="A13" s="84"/>
      <c r="B13" s="85" t="s">
        <v>165</v>
      </c>
      <c r="C13" s="88" t="s">
        <v>356</v>
      </c>
      <c r="D13" s="86">
        <v>828000</v>
      </c>
      <c r="E13" s="87">
        <f t="shared" ref="E13:E16" si="0">D13*A13</f>
        <v>0</v>
      </c>
    </row>
    <row r="14" spans="1:22" ht="49.5" customHeight="1" outlineLevel="1" x14ac:dyDescent="0.35">
      <c r="A14" s="84"/>
      <c r="B14" s="85" t="s">
        <v>241</v>
      </c>
      <c r="C14" s="88" t="s">
        <v>357</v>
      </c>
      <c r="D14" s="86">
        <v>827000</v>
      </c>
      <c r="E14" s="87">
        <f t="shared" si="0"/>
        <v>0</v>
      </c>
    </row>
    <row r="15" spans="1:22" ht="49.5" customHeight="1" outlineLevel="1" x14ac:dyDescent="0.35">
      <c r="A15" s="84"/>
      <c r="B15" s="85" t="s">
        <v>166</v>
      </c>
      <c r="C15" s="85" t="s">
        <v>358</v>
      </c>
      <c r="D15" s="86">
        <v>839000</v>
      </c>
      <c r="E15" s="87">
        <f t="shared" si="0"/>
        <v>0</v>
      </c>
    </row>
    <row r="16" spans="1:22" ht="49.5" customHeight="1" thickBot="1" x14ac:dyDescent="0.4">
      <c r="A16" s="39"/>
      <c r="B16" s="36" t="s">
        <v>167</v>
      </c>
      <c r="C16" s="89" t="s">
        <v>359</v>
      </c>
      <c r="D16" s="37">
        <v>862000</v>
      </c>
      <c r="E16" s="38">
        <f t="shared" si="0"/>
        <v>0</v>
      </c>
    </row>
    <row r="17" spans="1:22" ht="49.5" customHeight="1" outlineLevel="1" thickBot="1" x14ac:dyDescent="0.4">
      <c r="A17" s="26"/>
      <c r="B17" s="15"/>
      <c r="C17" s="15"/>
      <c r="D17" s="3"/>
      <c r="E17" s="3"/>
    </row>
    <row r="18" spans="1:22" s="16" customFormat="1" ht="49.5" customHeight="1" x14ac:dyDescent="0.5">
      <c r="A18" s="95"/>
      <c r="B18" s="96" t="s">
        <v>9</v>
      </c>
      <c r="C18" s="96" t="s">
        <v>361</v>
      </c>
      <c r="D18" s="131" t="s">
        <v>69</v>
      </c>
      <c r="E18" s="132"/>
      <c r="F18" s="17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 s="9" customFormat="1" ht="49.5" customHeight="1" x14ac:dyDescent="0.35">
      <c r="A19" s="40"/>
      <c r="B19" s="17" t="s">
        <v>197</v>
      </c>
      <c r="C19" s="17" t="s">
        <v>360</v>
      </c>
      <c r="D19" s="126" t="s">
        <v>10</v>
      </c>
      <c r="E19" s="127"/>
      <c r="F19" s="17"/>
    </row>
    <row r="20" spans="1:22" s="9" customFormat="1" ht="49.5" customHeight="1" x14ac:dyDescent="0.35">
      <c r="A20" s="40"/>
      <c r="B20" s="17" t="s">
        <v>73</v>
      </c>
      <c r="C20" s="17" t="s">
        <v>149</v>
      </c>
      <c r="D20" s="126" t="s">
        <v>10</v>
      </c>
      <c r="E20" s="127"/>
      <c r="F20" s="17"/>
    </row>
    <row r="21" spans="1:22" s="9" customFormat="1" ht="49.5" customHeight="1" x14ac:dyDescent="0.35">
      <c r="A21" s="40"/>
      <c r="B21" s="17" t="s">
        <v>11</v>
      </c>
      <c r="C21" s="17" t="s">
        <v>12</v>
      </c>
      <c r="D21" s="126" t="s">
        <v>10</v>
      </c>
      <c r="E21" s="127"/>
      <c r="F21" s="17"/>
    </row>
    <row r="22" spans="1:22" s="9" customFormat="1" ht="49.5" customHeight="1" x14ac:dyDescent="0.35">
      <c r="A22" s="40"/>
      <c r="B22" s="17" t="s">
        <v>285</v>
      </c>
      <c r="C22" s="17" t="s">
        <v>300</v>
      </c>
      <c r="D22" s="126" t="s">
        <v>10</v>
      </c>
      <c r="E22" s="127"/>
      <c r="F22" s="17"/>
    </row>
    <row r="23" spans="1:22" s="9" customFormat="1" ht="49.5" customHeight="1" x14ac:dyDescent="0.35">
      <c r="A23" s="40"/>
      <c r="B23" s="17" t="s">
        <v>74</v>
      </c>
      <c r="C23" s="17" t="s">
        <v>75</v>
      </c>
      <c r="D23" s="126" t="s">
        <v>10</v>
      </c>
      <c r="E23" s="127"/>
      <c r="F23" s="17"/>
    </row>
    <row r="24" spans="1:22" s="9" customFormat="1" ht="49.5" customHeight="1" x14ac:dyDescent="0.35">
      <c r="A24" s="40"/>
      <c r="B24" s="17" t="s">
        <v>76</v>
      </c>
      <c r="C24" s="17" t="s">
        <v>77</v>
      </c>
      <c r="D24" s="126" t="s">
        <v>10</v>
      </c>
      <c r="E24" s="127"/>
      <c r="F24" s="17"/>
    </row>
    <row r="25" spans="1:22" s="9" customFormat="1" ht="49.5" customHeight="1" x14ac:dyDescent="0.35">
      <c r="A25" s="40"/>
      <c r="B25" s="17" t="s">
        <v>78</v>
      </c>
      <c r="C25" s="17" t="s">
        <v>79</v>
      </c>
      <c r="D25" s="126" t="s">
        <v>10</v>
      </c>
      <c r="E25" s="127"/>
      <c r="F25" s="17"/>
    </row>
    <row r="26" spans="1:22" s="9" customFormat="1" ht="49.5" customHeight="1" x14ac:dyDescent="0.35">
      <c r="A26" s="40"/>
      <c r="B26" s="17" t="s">
        <v>80</v>
      </c>
      <c r="C26" s="17" t="s">
        <v>81</v>
      </c>
      <c r="D26" s="126" t="s">
        <v>10</v>
      </c>
      <c r="E26" s="127"/>
      <c r="F26" s="17"/>
    </row>
    <row r="27" spans="1:22" s="9" customFormat="1" ht="49.5" customHeight="1" x14ac:dyDescent="0.35">
      <c r="A27" s="40"/>
      <c r="B27" s="17" t="s">
        <v>82</v>
      </c>
      <c r="C27" s="17" t="s">
        <v>83</v>
      </c>
      <c r="D27" s="126" t="s">
        <v>10</v>
      </c>
      <c r="E27" s="127"/>
      <c r="F27" s="17"/>
    </row>
    <row r="28" spans="1:22" s="9" customFormat="1" ht="49.5" customHeight="1" x14ac:dyDescent="0.35">
      <c r="A28" s="41"/>
      <c r="B28" s="17" t="s">
        <v>141</v>
      </c>
      <c r="C28" s="17" t="s">
        <v>84</v>
      </c>
      <c r="D28" s="126" t="s">
        <v>10</v>
      </c>
      <c r="E28" s="127"/>
      <c r="F28" s="17"/>
    </row>
    <row r="29" spans="1:22" s="9" customFormat="1" ht="49.5" customHeight="1" x14ac:dyDescent="0.35">
      <c r="A29" s="40"/>
      <c r="B29" s="15" t="s">
        <v>222</v>
      </c>
      <c r="C29" s="17" t="s">
        <v>223</v>
      </c>
      <c r="D29" s="126" t="s">
        <v>10</v>
      </c>
      <c r="E29" s="127"/>
      <c r="F29" s="17"/>
    </row>
    <row r="30" spans="1:22" s="9" customFormat="1" ht="49.5" customHeight="1" x14ac:dyDescent="0.35">
      <c r="A30" s="40"/>
      <c r="B30" s="17" t="s">
        <v>13</v>
      </c>
      <c r="C30" s="17" t="s">
        <v>14</v>
      </c>
      <c r="D30" s="126" t="s">
        <v>10</v>
      </c>
      <c r="E30" s="127"/>
      <c r="F30" s="17"/>
    </row>
    <row r="31" spans="1:22" s="9" customFormat="1" ht="49.5" customHeight="1" x14ac:dyDescent="0.35">
      <c r="A31" s="40"/>
      <c r="B31" s="17" t="s">
        <v>15</v>
      </c>
      <c r="C31" s="17" t="s">
        <v>301</v>
      </c>
      <c r="D31" s="126" t="s">
        <v>10</v>
      </c>
      <c r="E31" s="127"/>
      <c r="F31" s="17"/>
    </row>
    <row r="32" spans="1:22" s="9" customFormat="1" ht="49.5" customHeight="1" x14ac:dyDescent="0.35">
      <c r="A32" s="40"/>
      <c r="B32" s="17" t="s">
        <v>16</v>
      </c>
      <c r="C32" s="15" t="s">
        <v>17</v>
      </c>
      <c r="D32" s="126" t="s">
        <v>10</v>
      </c>
      <c r="E32" s="127"/>
      <c r="F32" s="17"/>
    </row>
    <row r="33" spans="1:6" s="2" customFormat="1" ht="49.5" customHeight="1" x14ac:dyDescent="0.35">
      <c r="A33" s="40"/>
      <c r="B33" s="17" t="s">
        <v>218</v>
      </c>
      <c r="C33" s="15" t="s">
        <v>302</v>
      </c>
      <c r="D33" s="126" t="s">
        <v>10</v>
      </c>
      <c r="E33" s="127"/>
      <c r="F33" s="17"/>
    </row>
    <row r="34" spans="1:6" ht="64.5" customHeight="1" x14ac:dyDescent="0.35">
      <c r="A34" s="116"/>
      <c r="B34" s="2" t="s">
        <v>273</v>
      </c>
      <c r="C34" s="2" t="s">
        <v>303</v>
      </c>
      <c r="D34" s="126" t="s">
        <v>10</v>
      </c>
      <c r="E34" s="127"/>
      <c r="F34" s="17"/>
    </row>
    <row r="35" spans="1:6" s="9" customFormat="1" ht="49.5" customHeight="1" x14ac:dyDescent="0.35">
      <c r="A35" s="40"/>
      <c r="B35" s="17" t="s">
        <v>120</v>
      </c>
      <c r="C35" s="15" t="s">
        <v>121</v>
      </c>
      <c r="D35" s="126" t="s">
        <v>10</v>
      </c>
      <c r="E35" s="127"/>
      <c r="F35" s="17"/>
    </row>
    <row r="36" spans="1:6" s="9" customFormat="1" ht="49.5" customHeight="1" x14ac:dyDescent="0.35">
      <c r="A36" s="40"/>
      <c r="B36" s="17" t="s">
        <v>18</v>
      </c>
      <c r="C36" s="15" t="s">
        <v>304</v>
      </c>
      <c r="D36" s="126" t="s">
        <v>10</v>
      </c>
      <c r="E36" s="127"/>
      <c r="F36" s="17"/>
    </row>
    <row r="37" spans="1:6" s="9" customFormat="1" ht="49.5" customHeight="1" x14ac:dyDescent="0.35">
      <c r="A37" s="40"/>
      <c r="B37" s="17" t="s">
        <v>189</v>
      </c>
      <c r="C37" s="15" t="s">
        <v>190</v>
      </c>
      <c r="D37" s="126" t="s">
        <v>10</v>
      </c>
      <c r="E37" s="127"/>
      <c r="F37" s="17"/>
    </row>
    <row r="38" spans="1:6" s="9" customFormat="1" ht="49.5" customHeight="1" x14ac:dyDescent="0.35">
      <c r="A38" s="40"/>
      <c r="B38" s="17" t="s">
        <v>85</v>
      </c>
      <c r="C38" s="17" t="s">
        <v>142</v>
      </c>
      <c r="D38" s="126" t="s">
        <v>10</v>
      </c>
      <c r="E38" s="127"/>
      <c r="F38" s="17"/>
    </row>
    <row r="39" spans="1:6" s="9" customFormat="1" ht="49.5" customHeight="1" x14ac:dyDescent="0.35">
      <c r="A39" s="40"/>
      <c r="B39" s="17" t="s">
        <v>86</v>
      </c>
      <c r="C39" s="17" t="s">
        <v>143</v>
      </c>
      <c r="D39" s="126" t="s">
        <v>10</v>
      </c>
      <c r="E39" s="127"/>
      <c r="F39" s="17"/>
    </row>
    <row r="40" spans="1:6" s="9" customFormat="1" ht="49.5" customHeight="1" x14ac:dyDescent="0.35">
      <c r="A40" s="41"/>
      <c r="B40" s="17" t="s">
        <v>87</v>
      </c>
      <c r="C40" s="18" t="s">
        <v>19</v>
      </c>
      <c r="D40" s="126" t="s">
        <v>10</v>
      </c>
      <c r="E40" s="127"/>
      <c r="F40" s="17"/>
    </row>
    <row r="41" spans="1:6" s="9" customFormat="1" ht="58.5" customHeight="1" x14ac:dyDescent="0.35">
      <c r="A41" s="40"/>
      <c r="B41" s="2" t="s">
        <v>194</v>
      </c>
      <c r="C41" s="2" t="s">
        <v>305</v>
      </c>
      <c r="D41" s="126" t="s">
        <v>10</v>
      </c>
      <c r="E41" s="127"/>
      <c r="F41" s="17"/>
    </row>
    <row r="42" spans="1:6" ht="49.5" customHeight="1" x14ac:dyDescent="0.35">
      <c r="A42" s="116"/>
      <c r="B42" s="12" t="s">
        <v>217</v>
      </c>
      <c r="C42" s="12" t="s">
        <v>306</v>
      </c>
      <c r="D42" s="126" t="s">
        <v>10</v>
      </c>
      <c r="E42" s="127"/>
      <c r="F42" s="17"/>
    </row>
    <row r="43" spans="1:6" s="30" customFormat="1" ht="49.5" customHeight="1" thickBot="1" x14ac:dyDescent="0.4">
      <c r="A43" s="39">
        <v>1</v>
      </c>
      <c r="B43" s="42" t="s">
        <v>20</v>
      </c>
      <c r="C43" s="42" t="s">
        <v>362</v>
      </c>
      <c r="D43" s="43">
        <v>74900</v>
      </c>
      <c r="E43" s="38">
        <f>D43*A43</f>
        <v>74900</v>
      </c>
      <c r="F43" s="17"/>
    </row>
    <row r="44" spans="1:6" ht="49.5" customHeight="1" thickBot="1" x14ac:dyDescent="0.55000000000000004">
      <c r="A44" s="27"/>
      <c r="B44" s="7" t="s">
        <v>21</v>
      </c>
      <c r="C44" s="7" t="s">
        <v>21</v>
      </c>
      <c r="D44" s="6"/>
      <c r="E44" s="10"/>
      <c r="F44" s="17"/>
    </row>
    <row r="45" spans="1:6" s="19" customFormat="1" ht="49.5" customHeight="1" x14ac:dyDescent="0.5">
      <c r="A45" s="97"/>
      <c r="B45" s="98" t="s">
        <v>22</v>
      </c>
      <c r="C45" s="99" t="s">
        <v>363</v>
      </c>
      <c r="D45" s="100"/>
      <c r="E45" s="101">
        <f>D45*A45</f>
        <v>0</v>
      </c>
      <c r="F45" s="17"/>
    </row>
    <row r="46" spans="1:6" s="19" customFormat="1" ht="60.75" customHeight="1" x14ac:dyDescent="0.5">
      <c r="A46" s="45"/>
      <c r="B46" s="46" t="s">
        <v>238</v>
      </c>
      <c r="C46" s="46" t="s">
        <v>350</v>
      </c>
      <c r="D46" s="47"/>
      <c r="E46" s="48"/>
      <c r="F46" s="17"/>
    </row>
    <row r="47" spans="1:6" s="19" customFormat="1" ht="99" customHeight="1" x14ac:dyDescent="0.5">
      <c r="A47" s="49"/>
      <c r="B47" s="50" t="s">
        <v>270</v>
      </c>
      <c r="C47" s="50" t="s">
        <v>351</v>
      </c>
      <c r="D47" s="51"/>
      <c r="E47" s="52"/>
      <c r="F47" s="17"/>
    </row>
    <row r="48" spans="1:6" ht="49.5" customHeight="1" thickBot="1" x14ac:dyDescent="0.4">
      <c r="A48" s="39"/>
      <c r="B48" s="44" t="s">
        <v>23</v>
      </c>
      <c r="C48" s="44" t="s">
        <v>364</v>
      </c>
      <c r="D48" s="43">
        <v>10640</v>
      </c>
      <c r="E48" s="117">
        <f>D48*A48</f>
        <v>0</v>
      </c>
      <c r="F48" s="17"/>
    </row>
    <row r="49" spans="1:22" ht="49.5" customHeight="1" thickBot="1" x14ac:dyDescent="0.55000000000000004">
      <c r="A49" s="27"/>
      <c r="B49" s="8"/>
      <c r="C49" s="8"/>
      <c r="D49" s="6"/>
      <c r="E49" s="10"/>
      <c r="F49" s="17"/>
    </row>
    <row r="50" spans="1:22" ht="49.5" customHeight="1" x14ac:dyDescent="0.35">
      <c r="A50" s="102" t="s">
        <v>24</v>
      </c>
      <c r="B50" s="103" t="s">
        <v>25</v>
      </c>
      <c r="C50" s="103" t="s">
        <v>26</v>
      </c>
      <c r="D50" s="104"/>
      <c r="E50" s="105"/>
      <c r="F50" s="17"/>
    </row>
    <row r="51" spans="1:22" ht="49.5" customHeight="1" x14ac:dyDescent="0.35">
      <c r="A51" s="53" t="s">
        <v>24</v>
      </c>
      <c r="B51" s="54" t="s">
        <v>272</v>
      </c>
      <c r="C51" s="54" t="s">
        <v>271</v>
      </c>
      <c r="D51" s="121"/>
      <c r="E51" s="118"/>
      <c r="F51" s="17"/>
    </row>
    <row r="52" spans="1:22" ht="49.5" customHeight="1" x14ac:dyDescent="0.35">
      <c r="A52" s="53"/>
      <c r="B52" s="55" t="s">
        <v>264</v>
      </c>
      <c r="C52" s="55" t="s">
        <v>307</v>
      </c>
      <c r="D52" s="122">
        <v>4380</v>
      </c>
      <c r="E52" s="119">
        <f t="shared" ref="E52:E65" si="1">D52*A52</f>
        <v>0</v>
      </c>
      <c r="F52" s="17"/>
    </row>
    <row r="53" spans="1:22" ht="61" customHeight="1" x14ac:dyDescent="0.35">
      <c r="A53" s="53"/>
      <c r="B53" s="55" t="s">
        <v>265</v>
      </c>
      <c r="C53" s="55" t="s">
        <v>308</v>
      </c>
      <c r="D53" s="122">
        <v>6570</v>
      </c>
      <c r="E53" s="119">
        <f t="shared" si="1"/>
        <v>0</v>
      </c>
      <c r="F53" s="17"/>
    </row>
    <row r="54" spans="1:22" ht="40.5" hidden="1" customHeight="1" outlineLevel="1" x14ac:dyDescent="0.35">
      <c r="A54" s="53"/>
      <c r="B54" s="55" t="s">
        <v>288</v>
      </c>
      <c r="C54" s="55" t="s">
        <v>274</v>
      </c>
      <c r="D54" s="122">
        <v>4380</v>
      </c>
      <c r="E54" s="119">
        <f t="shared" si="1"/>
        <v>0</v>
      </c>
      <c r="F54" s="17"/>
    </row>
    <row r="55" spans="1:22" ht="36.75" hidden="1" customHeight="1" outlineLevel="1" x14ac:dyDescent="0.35">
      <c r="A55" s="53"/>
      <c r="B55" s="55" t="s">
        <v>27</v>
      </c>
      <c r="C55" s="55" t="s">
        <v>27</v>
      </c>
      <c r="D55" s="122">
        <v>510</v>
      </c>
      <c r="E55" s="119">
        <f t="shared" si="1"/>
        <v>0</v>
      </c>
      <c r="F55" s="17"/>
    </row>
    <row r="56" spans="1:22" s="20" customFormat="1" ht="34.5" hidden="1" customHeight="1" collapsed="1" x14ac:dyDescent="0.35">
      <c r="A56" s="53"/>
      <c r="B56" s="55" t="s">
        <v>88</v>
      </c>
      <c r="C56" s="55" t="s">
        <v>88</v>
      </c>
      <c r="D56" s="122">
        <v>510</v>
      </c>
      <c r="E56" s="119">
        <f t="shared" si="1"/>
        <v>0</v>
      </c>
      <c r="F56" s="17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49.5" customHeight="1" x14ac:dyDescent="0.35">
      <c r="A57" s="53"/>
      <c r="B57" s="55" t="s">
        <v>150</v>
      </c>
      <c r="C57" s="55" t="s">
        <v>309</v>
      </c>
      <c r="D57" s="122">
        <v>8040</v>
      </c>
      <c r="E57" s="119">
        <f t="shared" si="1"/>
        <v>0</v>
      </c>
      <c r="F57" s="17"/>
    </row>
    <row r="58" spans="1:22" ht="49.5" customHeight="1" x14ac:dyDescent="0.35">
      <c r="A58" s="53"/>
      <c r="B58" s="55" t="s">
        <v>299</v>
      </c>
      <c r="C58" s="55" t="s">
        <v>310</v>
      </c>
      <c r="D58" s="122">
        <v>7290</v>
      </c>
      <c r="E58" s="119">
        <f t="shared" si="1"/>
        <v>0</v>
      </c>
      <c r="F58" s="17"/>
    </row>
    <row r="59" spans="1:22" ht="49.5" customHeight="1" x14ac:dyDescent="0.35">
      <c r="A59" s="53"/>
      <c r="B59" s="55" t="s">
        <v>144</v>
      </c>
      <c r="C59" s="55" t="s">
        <v>28</v>
      </c>
      <c r="D59" s="122">
        <v>13830</v>
      </c>
      <c r="E59" s="119">
        <f t="shared" si="1"/>
        <v>0</v>
      </c>
      <c r="F59" s="17"/>
    </row>
    <row r="60" spans="1:22" ht="49.5" customHeight="1" x14ac:dyDescent="0.35">
      <c r="A60" s="53"/>
      <c r="B60" s="55" t="s">
        <v>266</v>
      </c>
      <c r="C60" s="55" t="s">
        <v>311</v>
      </c>
      <c r="D60" s="122">
        <v>8190</v>
      </c>
      <c r="E60" s="119">
        <f t="shared" si="1"/>
        <v>0</v>
      </c>
      <c r="F60" s="17"/>
    </row>
    <row r="61" spans="1:22" ht="60.75" customHeight="1" x14ac:dyDescent="0.35">
      <c r="A61" s="53"/>
      <c r="B61" s="55" t="s">
        <v>267</v>
      </c>
      <c r="C61" s="55" t="s">
        <v>312</v>
      </c>
      <c r="D61" s="122">
        <v>5800</v>
      </c>
      <c r="E61" s="119">
        <f t="shared" si="1"/>
        <v>0</v>
      </c>
      <c r="F61" s="17"/>
    </row>
    <row r="62" spans="1:22" ht="49.5" customHeight="1" x14ac:dyDescent="0.35">
      <c r="A62" s="53"/>
      <c r="B62" s="55" t="s">
        <v>289</v>
      </c>
      <c r="C62" s="55" t="s">
        <v>89</v>
      </c>
      <c r="D62" s="122">
        <v>4160</v>
      </c>
      <c r="E62" s="119">
        <f t="shared" si="1"/>
        <v>0</v>
      </c>
      <c r="F62" s="17"/>
    </row>
    <row r="63" spans="1:22" ht="49.5" customHeight="1" x14ac:dyDescent="0.35">
      <c r="A63" s="53"/>
      <c r="B63" s="55" t="s">
        <v>290</v>
      </c>
      <c r="C63" s="55" t="s">
        <v>90</v>
      </c>
      <c r="D63" s="122">
        <v>8950</v>
      </c>
      <c r="E63" s="119">
        <f t="shared" si="1"/>
        <v>0</v>
      </c>
      <c r="F63" s="17"/>
    </row>
    <row r="64" spans="1:22" ht="49.5" customHeight="1" x14ac:dyDescent="0.35">
      <c r="A64" s="53"/>
      <c r="B64" s="55" t="s">
        <v>91</v>
      </c>
      <c r="C64" s="55" t="s">
        <v>92</v>
      </c>
      <c r="D64" s="122">
        <v>3310</v>
      </c>
      <c r="E64" s="119">
        <f t="shared" si="1"/>
        <v>0</v>
      </c>
      <c r="F64" s="17"/>
    </row>
    <row r="65" spans="1:6" ht="49.5" customHeight="1" thickBot="1" x14ac:dyDescent="0.4">
      <c r="A65" s="57"/>
      <c r="B65" s="58" t="s">
        <v>29</v>
      </c>
      <c r="C65" s="58" t="s">
        <v>30</v>
      </c>
      <c r="D65" s="123">
        <v>1680</v>
      </c>
      <c r="E65" s="120">
        <f t="shared" si="1"/>
        <v>0</v>
      </c>
      <c r="F65" s="17"/>
    </row>
    <row r="66" spans="1:6" ht="49.5" customHeight="1" thickBot="1" x14ac:dyDescent="0.4">
      <c r="A66" s="26"/>
      <c r="B66" s="12"/>
      <c r="C66" s="12"/>
      <c r="D66" s="3"/>
      <c r="E66" s="3"/>
      <c r="F66" s="17"/>
    </row>
    <row r="67" spans="1:6" ht="49.5" customHeight="1" x14ac:dyDescent="0.35">
      <c r="A67" s="102" t="s">
        <v>24</v>
      </c>
      <c r="B67" s="103" t="s">
        <v>31</v>
      </c>
      <c r="C67" s="103" t="s">
        <v>365</v>
      </c>
      <c r="D67" s="104"/>
      <c r="E67" s="105"/>
      <c r="F67" s="17"/>
    </row>
    <row r="68" spans="1:6" ht="49.5" customHeight="1" x14ac:dyDescent="0.35">
      <c r="A68" s="53"/>
      <c r="B68" s="55" t="s">
        <v>151</v>
      </c>
      <c r="C68" s="55" t="s">
        <v>184</v>
      </c>
      <c r="D68" s="121">
        <v>6440</v>
      </c>
      <c r="E68" s="119">
        <f t="shared" ref="E68:E84" si="2">D68*A68</f>
        <v>0</v>
      </c>
      <c r="F68" s="17"/>
    </row>
    <row r="69" spans="1:6" ht="49.5" customHeight="1" x14ac:dyDescent="0.35">
      <c r="A69" s="53"/>
      <c r="B69" s="55" t="s">
        <v>239</v>
      </c>
      <c r="C69" s="55" t="s">
        <v>240</v>
      </c>
      <c r="D69" s="122">
        <v>20140</v>
      </c>
      <c r="E69" s="119">
        <f t="shared" si="2"/>
        <v>0</v>
      </c>
      <c r="F69" s="17"/>
    </row>
    <row r="70" spans="1:6" ht="49.5" customHeight="1" x14ac:dyDescent="0.35">
      <c r="A70" s="53"/>
      <c r="B70" s="59" t="s">
        <v>32</v>
      </c>
      <c r="C70" s="60" t="s">
        <v>33</v>
      </c>
      <c r="D70" s="122">
        <v>5090</v>
      </c>
      <c r="E70" s="119">
        <f t="shared" si="2"/>
        <v>0</v>
      </c>
      <c r="F70" s="17"/>
    </row>
    <row r="71" spans="1:6" ht="49.5" customHeight="1" x14ac:dyDescent="0.35">
      <c r="A71" s="53"/>
      <c r="B71" s="59" t="s">
        <v>93</v>
      </c>
      <c r="C71" s="59" t="s">
        <v>94</v>
      </c>
      <c r="D71" s="122">
        <v>12190</v>
      </c>
      <c r="E71" s="119">
        <f t="shared" si="2"/>
        <v>0</v>
      </c>
      <c r="F71" s="17"/>
    </row>
    <row r="72" spans="1:6" ht="49.5" customHeight="1" x14ac:dyDescent="0.35">
      <c r="A72" s="53"/>
      <c r="B72" s="59" t="s">
        <v>95</v>
      </c>
      <c r="C72" s="59" t="s">
        <v>313</v>
      </c>
      <c r="D72" s="122">
        <v>3680</v>
      </c>
      <c r="E72" s="119">
        <f t="shared" si="2"/>
        <v>0</v>
      </c>
      <c r="F72" s="17"/>
    </row>
    <row r="73" spans="1:6" ht="49.5" customHeight="1" x14ac:dyDescent="0.35">
      <c r="A73" s="53"/>
      <c r="B73" s="59" t="s">
        <v>96</v>
      </c>
      <c r="C73" s="59" t="s">
        <v>97</v>
      </c>
      <c r="D73" s="122">
        <v>13910</v>
      </c>
      <c r="E73" s="119">
        <f t="shared" si="2"/>
        <v>0</v>
      </c>
      <c r="F73" s="17"/>
    </row>
    <row r="74" spans="1:6" ht="49.5" customHeight="1" x14ac:dyDescent="0.35">
      <c r="A74" s="53"/>
      <c r="B74" s="55" t="s">
        <v>297</v>
      </c>
      <c r="C74" s="55" t="s">
        <v>298</v>
      </c>
      <c r="D74" s="122">
        <v>25260</v>
      </c>
      <c r="E74" s="119">
        <f t="shared" si="2"/>
        <v>0</v>
      </c>
      <c r="F74" s="17"/>
    </row>
    <row r="75" spans="1:6" ht="49.5" customHeight="1" x14ac:dyDescent="0.35">
      <c r="A75" s="53"/>
      <c r="B75" s="55" t="s">
        <v>293</v>
      </c>
      <c r="C75" s="55" t="s">
        <v>294</v>
      </c>
      <c r="D75" s="122">
        <v>29820</v>
      </c>
      <c r="E75" s="119">
        <f t="shared" si="2"/>
        <v>0</v>
      </c>
      <c r="F75" s="17"/>
    </row>
    <row r="76" spans="1:6" ht="49.5" customHeight="1" x14ac:dyDescent="0.35">
      <c r="A76" s="53"/>
      <c r="B76" s="55" t="s">
        <v>283</v>
      </c>
      <c r="C76" s="55" t="s">
        <v>284</v>
      </c>
      <c r="D76" s="122">
        <v>26420</v>
      </c>
      <c r="E76" s="119">
        <f t="shared" si="2"/>
        <v>0</v>
      </c>
      <c r="F76" s="17"/>
    </row>
    <row r="77" spans="1:6" ht="49.5" customHeight="1" x14ac:dyDescent="0.35">
      <c r="A77" s="53"/>
      <c r="B77" s="55" t="s">
        <v>295</v>
      </c>
      <c r="C77" s="55" t="s">
        <v>296</v>
      </c>
      <c r="D77" s="122">
        <v>32150</v>
      </c>
      <c r="E77" s="119">
        <f t="shared" si="2"/>
        <v>0</v>
      </c>
      <c r="F77" s="17"/>
    </row>
    <row r="78" spans="1:6" ht="49.5" customHeight="1" x14ac:dyDescent="0.35">
      <c r="A78" s="53"/>
      <c r="B78" s="55" t="s">
        <v>282</v>
      </c>
      <c r="C78" s="55" t="s">
        <v>314</v>
      </c>
      <c r="D78" s="122">
        <v>5990</v>
      </c>
      <c r="E78" s="119">
        <f t="shared" si="2"/>
        <v>0</v>
      </c>
      <c r="F78" s="17"/>
    </row>
    <row r="79" spans="1:6" ht="53.25" customHeight="1" x14ac:dyDescent="0.35">
      <c r="A79" s="53"/>
      <c r="B79" s="55" t="s">
        <v>242</v>
      </c>
      <c r="C79" s="55" t="s">
        <v>315</v>
      </c>
      <c r="D79" s="122">
        <v>5180</v>
      </c>
      <c r="E79" s="119">
        <f t="shared" si="2"/>
        <v>0</v>
      </c>
      <c r="F79" s="17"/>
    </row>
    <row r="80" spans="1:6" ht="49.5" customHeight="1" x14ac:dyDescent="0.35">
      <c r="A80" s="53"/>
      <c r="B80" s="55" t="s">
        <v>215</v>
      </c>
      <c r="C80" s="55" t="s">
        <v>216</v>
      </c>
      <c r="D80" s="122">
        <v>1220</v>
      </c>
      <c r="E80" s="119">
        <f t="shared" si="2"/>
        <v>0</v>
      </c>
      <c r="F80" s="17"/>
    </row>
    <row r="81" spans="1:6" ht="90" customHeight="1" x14ac:dyDescent="0.35">
      <c r="A81" s="53"/>
      <c r="B81" s="55" t="s">
        <v>234</v>
      </c>
      <c r="C81" s="55" t="s">
        <v>352</v>
      </c>
      <c r="D81" s="122">
        <v>6300</v>
      </c>
      <c r="E81" s="119">
        <f t="shared" si="2"/>
        <v>0</v>
      </c>
      <c r="F81" s="17"/>
    </row>
    <row r="82" spans="1:6" ht="83.5" customHeight="1" x14ac:dyDescent="0.35">
      <c r="A82" s="53"/>
      <c r="B82" s="55" t="s">
        <v>235</v>
      </c>
      <c r="C82" s="55" t="s">
        <v>353</v>
      </c>
      <c r="D82" s="122">
        <v>7090</v>
      </c>
      <c r="E82" s="119">
        <f t="shared" si="2"/>
        <v>0</v>
      </c>
      <c r="F82" s="17"/>
    </row>
    <row r="83" spans="1:6" ht="87.5" customHeight="1" x14ac:dyDescent="0.35">
      <c r="A83" s="53"/>
      <c r="B83" s="61" t="s">
        <v>236</v>
      </c>
      <c r="C83" s="61" t="s">
        <v>354</v>
      </c>
      <c r="D83" s="122">
        <v>7300</v>
      </c>
      <c r="E83" s="119">
        <f t="shared" si="2"/>
        <v>0</v>
      </c>
      <c r="F83" s="17"/>
    </row>
    <row r="84" spans="1:6" ht="49.5" customHeight="1" thickBot="1" x14ac:dyDescent="0.4">
      <c r="A84" s="57"/>
      <c r="B84" s="62" t="s">
        <v>122</v>
      </c>
      <c r="C84" s="62" t="s">
        <v>114</v>
      </c>
      <c r="D84" s="123">
        <v>3830</v>
      </c>
      <c r="E84" s="120">
        <f t="shared" si="2"/>
        <v>0</v>
      </c>
      <c r="F84" s="17"/>
    </row>
    <row r="85" spans="1:6" ht="49.5" customHeight="1" thickBot="1" x14ac:dyDescent="0.4">
      <c r="A85" s="26"/>
      <c r="B85" s="2"/>
      <c r="C85" s="2"/>
      <c r="D85" s="3"/>
      <c r="E85" s="3"/>
      <c r="F85" s="17"/>
    </row>
    <row r="86" spans="1:6" ht="49.5" customHeight="1" x14ac:dyDescent="0.35">
      <c r="A86" s="102" t="s">
        <v>24</v>
      </c>
      <c r="B86" s="103" t="s">
        <v>34</v>
      </c>
      <c r="C86" s="103" t="s">
        <v>35</v>
      </c>
      <c r="D86" s="104"/>
      <c r="E86" s="105"/>
      <c r="F86" s="17"/>
    </row>
    <row r="87" spans="1:6" ht="49.5" customHeight="1" x14ac:dyDescent="0.35">
      <c r="A87" s="53"/>
      <c r="B87" s="61" t="s">
        <v>198</v>
      </c>
      <c r="C87" s="61" t="s">
        <v>207</v>
      </c>
      <c r="D87" s="121">
        <v>33770</v>
      </c>
      <c r="E87" s="119">
        <f t="shared" ref="E87:E105" si="3">D87*A87</f>
        <v>0</v>
      </c>
      <c r="F87" s="17"/>
    </row>
    <row r="88" spans="1:6" ht="49.5" customHeight="1" x14ac:dyDescent="0.35">
      <c r="A88" s="53"/>
      <c r="B88" s="61" t="s">
        <v>199</v>
      </c>
      <c r="C88" s="61" t="s">
        <v>208</v>
      </c>
      <c r="D88" s="122">
        <v>36100</v>
      </c>
      <c r="E88" s="119">
        <f t="shared" si="3"/>
        <v>0</v>
      </c>
      <c r="F88" s="17"/>
    </row>
    <row r="89" spans="1:6" ht="49.5" customHeight="1" x14ac:dyDescent="0.35">
      <c r="A89" s="53"/>
      <c r="B89" s="61" t="s">
        <v>200</v>
      </c>
      <c r="C89" s="61" t="s">
        <v>209</v>
      </c>
      <c r="D89" s="122">
        <v>36100</v>
      </c>
      <c r="E89" s="119">
        <f t="shared" si="3"/>
        <v>0</v>
      </c>
      <c r="F89" s="17"/>
    </row>
    <row r="90" spans="1:6" ht="49.5" customHeight="1" x14ac:dyDescent="0.35">
      <c r="A90" s="53"/>
      <c r="B90" s="61" t="s">
        <v>201</v>
      </c>
      <c r="C90" s="61" t="s">
        <v>210</v>
      </c>
      <c r="D90" s="122">
        <v>37910</v>
      </c>
      <c r="E90" s="119">
        <f t="shared" si="3"/>
        <v>0</v>
      </c>
      <c r="F90" s="17"/>
    </row>
    <row r="91" spans="1:6" ht="49.5" customHeight="1" x14ac:dyDescent="0.35">
      <c r="A91" s="53"/>
      <c r="B91" s="55" t="s">
        <v>202</v>
      </c>
      <c r="C91" s="55" t="s">
        <v>211</v>
      </c>
      <c r="D91" s="122">
        <v>41820</v>
      </c>
      <c r="E91" s="119">
        <f t="shared" si="3"/>
        <v>0</v>
      </c>
      <c r="F91" s="17"/>
    </row>
    <row r="92" spans="1:6" ht="49.5" customHeight="1" x14ac:dyDescent="0.35">
      <c r="A92" s="53"/>
      <c r="B92" s="55" t="s">
        <v>203</v>
      </c>
      <c r="C92" s="55" t="s">
        <v>212</v>
      </c>
      <c r="D92" s="122">
        <v>15570</v>
      </c>
      <c r="E92" s="119">
        <f t="shared" si="3"/>
        <v>0</v>
      </c>
      <c r="F92" s="17"/>
    </row>
    <row r="93" spans="1:6" ht="49.5" customHeight="1" x14ac:dyDescent="0.35">
      <c r="A93" s="53"/>
      <c r="B93" s="55" t="s">
        <v>204</v>
      </c>
      <c r="C93" s="55" t="s">
        <v>213</v>
      </c>
      <c r="D93" s="122">
        <v>2340</v>
      </c>
      <c r="E93" s="119">
        <f t="shared" si="3"/>
        <v>0</v>
      </c>
      <c r="F93" s="17"/>
    </row>
    <row r="94" spans="1:6" ht="49.5" customHeight="1" x14ac:dyDescent="0.35">
      <c r="A94" s="53"/>
      <c r="B94" s="55" t="s">
        <v>281</v>
      </c>
      <c r="C94" s="55" t="s">
        <v>36</v>
      </c>
      <c r="D94" s="122">
        <v>2440</v>
      </c>
      <c r="E94" s="119">
        <f t="shared" si="3"/>
        <v>0</v>
      </c>
      <c r="F94" s="17"/>
    </row>
    <row r="95" spans="1:6" s="2" customFormat="1" ht="49.5" customHeight="1" x14ac:dyDescent="0.35">
      <c r="A95" s="53"/>
      <c r="B95" s="61" t="s">
        <v>99</v>
      </c>
      <c r="C95" s="61" t="s">
        <v>316</v>
      </c>
      <c r="D95" s="122" t="s">
        <v>243</v>
      </c>
      <c r="E95" s="119"/>
      <c r="F95" s="17"/>
    </row>
    <row r="96" spans="1:6" s="2" customFormat="1" ht="49.5" customHeight="1" x14ac:dyDescent="0.35">
      <c r="A96" s="53"/>
      <c r="B96" s="61" t="s">
        <v>180</v>
      </c>
      <c r="C96" s="61" t="s">
        <v>115</v>
      </c>
      <c r="D96" s="122">
        <v>15980</v>
      </c>
      <c r="E96" s="119">
        <f t="shared" si="3"/>
        <v>0</v>
      </c>
      <c r="F96" s="17"/>
    </row>
    <row r="97" spans="1:6" s="2" customFormat="1" ht="49.5" customHeight="1" x14ac:dyDescent="0.35">
      <c r="A97" s="53"/>
      <c r="B97" s="61" t="s">
        <v>244</v>
      </c>
      <c r="C97" s="61" t="s">
        <v>245</v>
      </c>
      <c r="D97" s="122">
        <v>21120</v>
      </c>
      <c r="E97" s="119">
        <f t="shared" si="3"/>
        <v>0</v>
      </c>
      <c r="F97" s="17"/>
    </row>
    <row r="98" spans="1:6" s="2" customFormat="1" ht="49.5" customHeight="1" x14ac:dyDescent="0.35">
      <c r="A98" s="53"/>
      <c r="B98" s="61" t="s">
        <v>246</v>
      </c>
      <c r="C98" s="61" t="s">
        <v>247</v>
      </c>
      <c r="D98" s="122">
        <v>23080</v>
      </c>
      <c r="E98" s="119">
        <f t="shared" si="3"/>
        <v>0</v>
      </c>
      <c r="F98" s="17"/>
    </row>
    <row r="99" spans="1:6" s="2" customFormat="1" ht="49.5" customHeight="1" x14ac:dyDescent="0.35">
      <c r="A99" s="53"/>
      <c r="B99" s="61" t="s">
        <v>276</v>
      </c>
      <c r="C99" s="61" t="s">
        <v>277</v>
      </c>
      <c r="D99" s="122">
        <v>1210</v>
      </c>
      <c r="E99" s="119">
        <f t="shared" si="3"/>
        <v>0</v>
      </c>
      <c r="F99" s="17"/>
    </row>
    <row r="100" spans="1:6" ht="49.5" customHeight="1" x14ac:dyDescent="0.35">
      <c r="A100" s="53"/>
      <c r="B100" s="61" t="s">
        <v>37</v>
      </c>
      <c r="C100" s="61" t="s">
        <v>70</v>
      </c>
      <c r="D100" s="122">
        <v>1650</v>
      </c>
      <c r="E100" s="119">
        <f t="shared" si="3"/>
        <v>0</v>
      </c>
      <c r="F100" s="17"/>
    </row>
    <row r="101" spans="1:6" ht="49.5" customHeight="1" x14ac:dyDescent="0.35">
      <c r="A101" s="53"/>
      <c r="B101" s="61" t="s">
        <v>275</v>
      </c>
      <c r="C101" s="61" t="s">
        <v>278</v>
      </c>
      <c r="D101" s="122">
        <v>210</v>
      </c>
      <c r="E101" s="119">
        <f t="shared" si="3"/>
        <v>0</v>
      </c>
      <c r="F101" s="17"/>
    </row>
    <row r="102" spans="1:6" ht="49.5" customHeight="1" x14ac:dyDescent="0.35">
      <c r="A102" s="53"/>
      <c r="B102" s="61" t="s">
        <v>205</v>
      </c>
      <c r="C102" s="61" t="s">
        <v>317</v>
      </c>
      <c r="D102" s="122">
        <v>2700</v>
      </c>
      <c r="E102" s="119">
        <f t="shared" si="3"/>
        <v>0</v>
      </c>
      <c r="F102" s="17"/>
    </row>
    <row r="103" spans="1:6" ht="49.5" customHeight="1" x14ac:dyDescent="0.35">
      <c r="A103" s="53"/>
      <c r="B103" s="61" t="s">
        <v>206</v>
      </c>
      <c r="C103" s="61" t="s">
        <v>318</v>
      </c>
      <c r="D103" s="122">
        <v>770</v>
      </c>
      <c r="E103" s="119">
        <f t="shared" si="3"/>
        <v>0</v>
      </c>
      <c r="F103" s="17"/>
    </row>
    <row r="104" spans="1:6" s="2" customFormat="1" ht="49.5" customHeight="1" x14ac:dyDescent="0.35">
      <c r="A104" s="53"/>
      <c r="B104" s="61" t="s">
        <v>98</v>
      </c>
      <c r="C104" s="61" t="s">
        <v>319</v>
      </c>
      <c r="D104" s="122">
        <v>1570</v>
      </c>
      <c r="E104" s="119">
        <f t="shared" si="3"/>
        <v>0</v>
      </c>
      <c r="F104" s="17"/>
    </row>
    <row r="105" spans="1:6" s="2" customFormat="1" ht="49.5" customHeight="1" thickBot="1" x14ac:dyDescent="0.4">
      <c r="A105" s="57"/>
      <c r="B105" s="62" t="s">
        <v>220</v>
      </c>
      <c r="C105" s="62" t="s">
        <v>214</v>
      </c>
      <c r="D105" s="123">
        <v>2670</v>
      </c>
      <c r="E105" s="120">
        <f t="shared" si="3"/>
        <v>0</v>
      </c>
      <c r="F105" s="17"/>
    </row>
    <row r="106" spans="1:6" s="2" customFormat="1" ht="49.5" customHeight="1" thickBot="1" x14ac:dyDescent="0.4">
      <c r="A106" s="26"/>
      <c r="D106" s="3"/>
      <c r="E106" s="3"/>
      <c r="F106" s="17"/>
    </row>
    <row r="107" spans="1:6" ht="49.5" customHeight="1" x14ac:dyDescent="0.35">
      <c r="A107" s="102" t="s">
        <v>24</v>
      </c>
      <c r="B107" s="103" t="s">
        <v>38</v>
      </c>
      <c r="C107" s="103" t="s">
        <v>39</v>
      </c>
      <c r="D107" s="104"/>
      <c r="E107" s="105"/>
      <c r="F107" s="17"/>
    </row>
    <row r="108" spans="1:6" ht="49.5" customHeight="1" x14ac:dyDescent="0.35">
      <c r="A108" s="53"/>
      <c r="B108" s="55" t="s">
        <v>181</v>
      </c>
      <c r="C108" s="55" t="s">
        <v>188</v>
      </c>
      <c r="D108" s="121">
        <v>5780</v>
      </c>
      <c r="E108" s="119">
        <f t="shared" ref="E108:E129" si="4">D108*A108</f>
        <v>0</v>
      </c>
      <c r="F108" s="17"/>
    </row>
    <row r="109" spans="1:6" ht="49.5" customHeight="1" x14ac:dyDescent="0.35">
      <c r="A109" s="53"/>
      <c r="B109" s="55" t="s">
        <v>116</v>
      </c>
      <c r="C109" s="55" t="s">
        <v>152</v>
      </c>
      <c r="D109" s="122">
        <v>3580</v>
      </c>
      <c r="E109" s="119">
        <f t="shared" si="4"/>
        <v>0</v>
      </c>
      <c r="F109" s="17"/>
    </row>
    <row r="110" spans="1:6" ht="49.5" customHeight="1" x14ac:dyDescent="0.35">
      <c r="A110" s="53"/>
      <c r="B110" s="61" t="s">
        <v>153</v>
      </c>
      <c r="C110" s="61" t="s">
        <v>320</v>
      </c>
      <c r="D110" s="122">
        <v>7020</v>
      </c>
      <c r="E110" s="119">
        <f t="shared" si="4"/>
        <v>0</v>
      </c>
      <c r="F110" s="17"/>
    </row>
    <row r="111" spans="1:6" ht="64.5" customHeight="1" x14ac:dyDescent="0.35">
      <c r="A111" s="53"/>
      <c r="B111" s="61" t="s">
        <v>168</v>
      </c>
      <c r="C111" s="61" t="s">
        <v>321</v>
      </c>
      <c r="D111" s="122">
        <v>7020</v>
      </c>
      <c r="E111" s="119">
        <f t="shared" si="4"/>
        <v>0</v>
      </c>
      <c r="F111" s="17"/>
    </row>
    <row r="112" spans="1:6" ht="63" customHeight="1" x14ac:dyDescent="0.35">
      <c r="A112" s="53"/>
      <c r="B112" s="61" t="s">
        <v>169</v>
      </c>
      <c r="C112" s="61" t="s">
        <v>322</v>
      </c>
      <c r="D112" s="122">
        <v>7020</v>
      </c>
      <c r="E112" s="119">
        <f t="shared" si="4"/>
        <v>0</v>
      </c>
      <c r="F112" s="17"/>
    </row>
    <row r="113" spans="1:6" ht="66.75" customHeight="1" x14ac:dyDescent="0.35">
      <c r="A113" s="53"/>
      <c r="B113" s="61" t="s">
        <v>170</v>
      </c>
      <c r="C113" s="61" t="s">
        <v>323</v>
      </c>
      <c r="D113" s="122">
        <v>7230</v>
      </c>
      <c r="E113" s="119">
        <f t="shared" si="4"/>
        <v>0</v>
      </c>
      <c r="F113" s="17"/>
    </row>
    <row r="114" spans="1:6" ht="49.5" customHeight="1" x14ac:dyDescent="0.35">
      <c r="A114" s="53"/>
      <c r="B114" s="61" t="s">
        <v>154</v>
      </c>
      <c r="C114" s="61" t="s">
        <v>324</v>
      </c>
      <c r="D114" s="122">
        <v>7450</v>
      </c>
      <c r="E114" s="119">
        <f t="shared" si="4"/>
        <v>0</v>
      </c>
      <c r="F114" s="17"/>
    </row>
    <row r="115" spans="1:6" ht="49.5" customHeight="1" x14ac:dyDescent="0.35">
      <c r="A115" s="53"/>
      <c r="B115" s="61" t="s">
        <v>155</v>
      </c>
      <c r="C115" s="61" t="s">
        <v>160</v>
      </c>
      <c r="D115" s="122">
        <v>2150</v>
      </c>
      <c r="E115" s="119">
        <f t="shared" si="4"/>
        <v>0</v>
      </c>
      <c r="F115" s="17"/>
    </row>
    <row r="116" spans="1:6" ht="49.5" customHeight="1" x14ac:dyDescent="0.35">
      <c r="A116" s="53"/>
      <c r="B116" s="61" t="s">
        <v>171</v>
      </c>
      <c r="C116" s="61" t="s">
        <v>177</v>
      </c>
      <c r="D116" s="122">
        <v>2150</v>
      </c>
      <c r="E116" s="119">
        <f t="shared" si="4"/>
        <v>0</v>
      </c>
      <c r="F116" s="17"/>
    </row>
    <row r="117" spans="1:6" ht="49.5" customHeight="1" x14ac:dyDescent="0.35">
      <c r="A117" s="53"/>
      <c r="B117" s="61" t="s">
        <v>172</v>
      </c>
      <c r="C117" s="61" t="s">
        <v>178</v>
      </c>
      <c r="D117" s="122">
        <v>2150</v>
      </c>
      <c r="E117" s="119">
        <f t="shared" si="4"/>
        <v>0</v>
      </c>
      <c r="F117" s="17"/>
    </row>
    <row r="118" spans="1:6" ht="49.5" customHeight="1" x14ac:dyDescent="0.35">
      <c r="A118" s="53"/>
      <c r="B118" s="61" t="s">
        <v>173</v>
      </c>
      <c r="C118" s="61" t="s">
        <v>179</v>
      </c>
      <c r="D118" s="122">
        <v>2330</v>
      </c>
      <c r="E118" s="119">
        <f t="shared" si="4"/>
        <v>0</v>
      </c>
      <c r="F118" s="17"/>
    </row>
    <row r="119" spans="1:6" ht="49.5" customHeight="1" x14ac:dyDescent="0.35">
      <c r="A119" s="53"/>
      <c r="B119" s="61" t="s">
        <v>156</v>
      </c>
      <c r="C119" s="61" t="s">
        <v>161</v>
      </c>
      <c r="D119" s="122">
        <v>2580</v>
      </c>
      <c r="E119" s="119">
        <f t="shared" si="4"/>
        <v>0</v>
      </c>
      <c r="F119" s="17"/>
    </row>
    <row r="120" spans="1:6" ht="49.5" customHeight="1" x14ac:dyDescent="0.35">
      <c r="A120" s="53"/>
      <c r="B120" s="61" t="s">
        <v>100</v>
      </c>
      <c r="C120" s="61" t="s">
        <v>325</v>
      </c>
      <c r="D120" s="122">
        <v>1240</v>
      </c>
      <c r="E120" s="119">
        <f t="shared" si="4"/>
        <v>0</v>
      </c>
      <c r="F120" s="17"/>
    </row>
    <row r="121" spans="1:6" ht="49.5" customHeight="1" x14ac:dyDescent="0.35">
      <c r="A121" s="53"/>
      <c r="B121" s="61" t="s">
        <v>157</v>
      </c>
      <c r="C121" s="61" t="s">
        <v>326</v>
      </c>
      <c r="D121" s="122">
        <v>1450</v>
      </c>
      <c r="E121" s="119">
        <f t="shared" si="4"/>
        <v>0</v>
      </c>
      <c r="F121" s="17"/>
    </row>
    <row r="122" spans="1:6" ht="49.5" customHeight="1" x14ac:dyDescent="0.35">
      <c r="A122" s="53"/>
      <c r="B122" s="61" t="s">
        <v>174</v>
      </c>
      <c r="C122" s="61" t="s">
        <v>327</v>
      </c>
      <c r="D122" s="122">
        <v>1920</v>
      </c>
      <c r="E122" s="119">
        <f t="shared" si="4"/>
        <v>0</v>
      </c>
      <c r="F122" s="17"/>
    </row>
    <row r="123" spans="1:6" ht="49.5" customHeight="1" x14ac:dyDescent="0.35">
      <c r="A123" s="53"/>
      <c r="B123" s="61" t="s">
        <v>175</v>
      </c>
      <c r="C123" s="61" t="s">
        <v>328</v>
      </c>
      <c r="D123" s="122">
        <v>2280</v>
      </c>
      <c r="E123" s="119">
        <f t="shared" si="4"/>
        <v>0</v>
      </c>
      <c r="F123" s="17"/>
    </row>
    <row r="124" spans="1:6" ht="49.5" customHeight="1" x14ac:dyDescent="0.35">
      <c r="A124" s="53"/>
      <c r="B124" s="61" t="s">
        <v>176</v>
      </c>
      <c r="C124" s="61" t="s">
        <v>329</v>
      </c>
      <c r="D124" s="122">
        <v>2330</v>
      </c>
      <c r="E124" s="119">
        <f t="shared" si="4"/>
        <v>0</v>
      </c>
      <c r="F124" s="17"/>
    </row>
    <row r="125" spans="1:6" ht="49.5" customHeight="1" x14ac:dyDescent="0.35">
      <c r="A125" s="53"/>
      <c r="B125" s="61" t="s">
        <v>158</v>
      </c>
      <c r="C125" s="61" t="s">
        <v>330</v>
      </c>
      <c r="D125" s="122">
        <v>2790</v>
      </c>
      <c r="E125" s="119">
        <f t="shared" si="4"/>
        <v>0</v>
      </c>
      <c r="F125" s="17"/>
    </row>
    <row r="126" spans="1:6" ht="49.5" customHeight="1" x14ac:dyDescent="0.35">
      <c r="A126" s="53"/>
      <c r="B126" s="61" t="s">
        <v>123</v>
      </c>
      <c r="C126" s="61" t="s">
        <v>101</v>
      </c>
      <c r="D126" s="122">
        <v>10000</v>
      </c>
      <c r="E126" s="119">
        <f t="shared" si="4"/>
        <v>0</v>
      </c>
      <c r="F126" s="17"/>
    </row>
    <row r="127" spans="1:6" ht="49.5" customHeight="1" x14ac:dyDescent="0.35">
      <c r="A127" s="53"/>
      <c r="B127" s="61" t="s">
        <v>40</v>
      </c>
      <c r="C127" s="61" t="s">
        <v>41</v>
      </c>
      <c r="D127" s="122">
        <v>320</v>
      </c>
      <c r="E127" s="119">
        <f t="shared" si="4"/>
        <v>0</v>
      </c>
      <c r="F127" s="17"/>
    </row>
    <row r="128" spans="1:6" ht="49.5" customHeight="1" x14ac:dyDescent="0.35">
      <c r="A128" s="53"/>
      <c r="B128" s="61" t="s">
        <v>102</v>
      </c>
      <c r="C128" s="61" t="s">
        <v>103</v>
      </c>
      <c r="D128" s="122">
        <v>3970</v>
      </c>
      <c r="E128" s="119">
        <f t="shared" si="4"/>
        <v>0</v>
      </c>
      <c r="F128" s="17"/>
    </row>
    <row r="129" spans="1:6" ht="49.5" customHeight="1" thickBot="1" x14ac:dyDescent="0.4">
      <c r="A129" s="57"/>
      <c r="B129" s="58" t="s">
        <v>182</v>
      </c>
      <c r="C129" s="58" t="s">
        <v>331</v>
      </c>
      <c r="D129" s="123">
        <v>3430</v>
      </c>
      <c r="E129" s="120">
        <f t="shared" si="4"/>
        <v>0</v>
      </c>
      <c r="F129" s="17"/>
    </row>
    <row r="130" spans="1:6" ht="49.5" customHeight="1" thickBot="1" x14ac:dyDescent="0.4">
      <c r="A130" s="26"/>
      <c r="B130" s="2"/>
      <c r="C130" s="2"/>
      <c r="D130" s="32"/>
      <c r="E130" s="3"/>
      <c r="F130" s="17"/>
    </row>
    <row r="131" spans="1:6" ht="49.5" customHeight="1" x14ac:dyDescent="0.35">
      <c r="A131" s="102" t="s">
        <v>24</v>
      </c>
      <c r="B131" s="103" t="s">
        <v>42</v>
      </c>
      <c r="C131" s="103" t="s">
        <v>43</v>
      </c>
      <c r="D131" s="104"/>
      <c r="E131" s="105"/>
      <c r="F131" s="17"/>
    </row>
    <row r="132" spans="1:6" ht="49.5" customHeight="1" x14ac:dyDescent="0.35">
      <c r="A132" s="53"/>
      <c r="B132" s="61" t="s">
        <v>248</v>
      </c>
      <c r="C132" s="55" t="s">
        <v>249</v>
      </c>
      <c r="D132" s="122" t="s">
        <v>219</v>
      </c>
      <c r="E132" s="56"/>
      <c r="F132" s="17"/>
    </row>
    <row r="133" spans="1:6" ht="49.5" customHeight="1" x14ac:dyDescent="0.35">
      <c r="A133" s="53"/>
      <c r="B133" s="55" t="s">
        <v>250</v>
      </c>
      <c r="C133" s="55" t="s">
        <v>251</v>
      </c>
      <c r="D133" s="122">
        <v>780</v>
      </c>
      <c r="E133" s="56">
        <f t="shared" ref="E133:E135" si="5">D133*A133</f>
        <v>0</v>
      </c>
      <c r="F133" s="17"/>
    </row>
    <row r="134" spans="1:6" ht="49.5" customHeight="1" x14ac:dyDescent="0.35">
      <c r="A134" s="53"/>
      <c r="B134" s="55" t="s">
        <v>286</v>
      </c>
      <c r="C134" s="55" t="s">
        <v>287</v>
      </c>
      <c r="D134" s="122">
        <v>780</v>
      </c>
      <c r="E134" s="56">
        <f t="shared" si="5"/>
        <v>0</v>
      </c>
      <c r="F134" s="17"/>
    </row>
    <row r="135" spans="1:6" ht="49.5" customHeight="1" thickBot="1" x14ac:dyDescent="0.4">
      <c r="A135" s="57"/>
      <c r="B135" s="58" t="s">
        <v>252</v>
      </c>
      <c r="C135" s="124" t="s">
        <v>253</v>
      </c>
      <c r="D135" s="123">
        <v>780</v>
      </c>
      <c r="E135" s="120">
        <f t="shared" si="5"/>
        <v>0</v>
      </c>
      <c r="F135" s="17"/>
    </row>
    <row r="136" spans="1:6" ht="49.5" customHeight="1" thickBot="1" x14ac:dyDescent="0.4">
      <c r="A136" s="26"/>
      <c r="B136" s="12"/>
      <c r="C136" s="12"/>
      <c r="D136" s="31"/>
      <c r="E136" s="3"/>
      <c r="F136" s="17"/>
    </row>
    <row r="137" spans="1:6" ht="49.5" customHeight="1" x14ac:dyDescent="0.35">
      <c r="A137" s="102" t="s">
        <v>24</v>
      </c>
      <c r="B137" s="103" t="s">
        <v>44</v>
      </c>
      <c r="C137" s="103" t="s">
        <v>45</v>
      </c>
      <c r="D137" s="104"/>
      <c r="E137" s="105"/>
      <c r="F137" s="17"/>
    </row>
    <row r="138" spans="1:6" ht="49.5" customHeight="1" x14ac:dyDescent="0.35">
      <c r="A138" s="53"/>
      <c r="B138" s="55" t="s">
        <v>131</v>
      </c>
      <c r="C138" s="55" t="s">
        <v>132</v>
      </c>
      <c r="D138" s="121">
        <v>54270</v>
      </c>
      <c r="E138" s="119">
        <f t="shared" ref="E138:E165" si="6">D138*A138</f>
        <v>0</v>
      </c>
      <c r="F138" s="17"/>
    </row>
    <row r="139" spans="1:6" ht="49.5" customHeight="1" x14ac:dyDescent="0.35">
      <c r="A139" s="53"/>
      <c r="B139" s="55" t="s">
        <v>226</v>
      </c>
      <c r="C139" s="55" t="s">
        <v>332</v>
      </c>
      <c r="D139" s="122">
        <v>19320</v>
      </c>
      <c r="E139" s="119">
        <f t="shared" si="6"/>
        <v>0</v>
      </c>
      <c r="F139" s="17"/>
    </row>
    <row r="140" spans="1:6" ht="49.5" customHeight="1" x14ac:dyDescent="0.35">
      <c r="A140" s="53"/>
      <c r="B140" s="55" t="s">
        <v>193</v>
      </c>
      <c r="C140" s="55" t="s">
        <v>333</v>
      </c>
      <c r="D140" s="122">
        <v>5410</v>
      </c>
      <c r="E140" s="119">
        <f t="shared" si="6"/>
        <v>0</v>
      </c>
      <c r="F140" s="17"/>
    </row>
    <row r="141" spans="1:6" ht="49.5" customHeight="1" x14ac:dyDescent="0.35">
      <c r="A141" s="53"/>
      <c r="B141" s="55" t="s">
        <v>187</v>
      </c>
      <c r="C141" s="55" t="s">
        <v>186</v>
      </c>
      <c r="D141" s="122">
        <v>2190</v>
      </c>
      <c r="E141" s="119">
        <f t="shared" si="6"/>
        <v>0</v>
      </c>
      <c r="F141" s="17"/>
    </row>
    <row r="142" spans="1:6" ht="49.5" customHeight="1" x14ac:dyDescent="0.35">
      <c r="A142" s="53"/>
      <c r="B142" s="55" t="s">
        <v>104</v>
      </c>
      <c r="C142" s="55" t="s">
        <v>105</v>
      </c>
      <c r="D142" s="122">
        <v>3920</v>
      </c>
      <c r="E142" s="119">
        <f t="shared" si="6"/>
        <v>0</v>
      </c>
      <c r="F142" s="17"/>
    </row>
    <row r="143" spans="1:6" ht="49.5" customHeight="1" x14ac:dyDescent="0.35">
      <c r="A143" s="53"/>
      <c r="B143" s="55" t="s">
        <v>232</v>
      </c>
      <c r="C143" s="55" t="s">
        <v>334</v>
      </c>
      <c r="D143" s="122">
        <v>6770</v>
      </c>
      <c r="E143" s="119">
        <f t="shared" si="6"/>
        <v>0</v>
      </c>
      <c r="F143" s="17"/>
    </row>
    <row r="144" spans="1:6" ht="49.5" customHeight="1" x14ac:dyDescent="0.35">
      <c r="A144" s="53"/>
      <c r="B144" s="55" t="s">
        <v>233</v>
      </c>
      <c r="C144" s="55" t="s">
        <v>335</v>
      </c>
      <c r="D144" s="122">
        <v>7410</v>
      </c>
      <c r="E144" s="119">
        <f t="shared" si="6"/>
        <v>0</v>
      </c>
      <c r="F144" s="17"/>
    </row>
    <row r="145" spans="1:6" ht="49.5" customHeight="1" x14ac:dyDescent="0.35">
      <c r="A145" s="53"/>
      <c r="B145" s="55" t="s">
        <v>227</v>
      </c>
      <c r="C145" s="55" t="s">
        <v>230</v>
      </c>
      <c r="D145" s="122">
        <v>5980</v>
      </c>
      <c r="E145" s="119">
        <f t="shared" si="6"/>
        <v>0</v>
      </c>
      <c r="F145" s="17"/>
    </row>
    <row r="146" spans="1:6" ht="49.5" customHeight="1" x14ac:dyDescent="0.35">
      <c r="A146" s="53"/>
      <c r="B146" s="55" t="s">
        <v>228</v>
      </c>
      <c r="C146" s="55" t="s">
        <v>231</v>
      </c>
      <c r="D146" s="122">
        <v>1990</v>
      </c>
      <c r="E146" s="119">
        <f t="shared" si="6"/>
        <v>0</v>
      </c>
      <c r="F146" s="17"/>
    </row>
    <row r="147" spans="1:6" ht="49.5" customHeight="1" x14ac:dyDescent="0.35">
      <c r="A147" s="53"/>
      <c r="B147" s="55" t="s">
        <v>254</v>
      </c>
      <c r="C147" s="55" t="s">
        <v>255</v>
      </c>
      <c r="D147" s="122">
        <v>2760</v>
      </c>
      <c r="E147" s="119">
        <f t="shared" si="6"/>
        <v>0</v>
      </c>
      <c r="F147" s="17"/>
    </row>
    <row r="148" spans="1:6" ht="49.5" customHeight="1" x14ac:dyDescent="0.35">
      <c r="A148" s="53"/>
      <c r="B148" s="55" t="s">
        <v>229</v>
      </c>
      <c r="C148" s="55" t="s">
        <v>336</v>
      </c>
      <c r="D148" s="122">
        <v>820</v>
      </c>
      <c r="E148" s="119">
        <f t="shared" si="6"/>
        <v>0</v>
      </c>
      <c r="F148" s="17"/>
    </row>
    <row r="149" spans="1:6" ht="49.5" customHeight="1" x14ac:dyDescent="0.35">
      <c r="A149" s="53"/>
      <c r="B149" s="55" t="s">
        <v>133</v>
      </c>
      <c r="C149" s="55" t="s">
        <v>134</v>
      </c>
      <c r="D149" s="122">
        <v>4190</v>
      </c>
      <c r="E149" s="119">
        <f t="shared" si="6"/>
        <v>0</v>
      </c>
      <c r="F149" s="17"/>
    </row>
    <row r="150" spans="1:6" ht="49.5" customHeight="1" x14ac:dyDescent="0.35">
      <c r="A150" s="53"/>
      <c r="B150" s="55" t="s">
        <v>192</v>
      </c>
      <c r="C150" s="55" t="s">
        <v>191</v>
      </c>
      <c r="D150" s="122">
        <v>3700</v>
      </c>
      <c r="E150" s="119">
        <f t="shared" si="6"/>
        <v>0</v>
      </c>
      <c r="F150" s="17"/>
    </row>
    <row r="151" spans="1:6" ht="49.5" customHeight="1" x14ac:dyDescent="0.35">
      <c r="A151" s="53"/>
      <c r="B151" s="125" t="s">
        <v>195</v>
      </c>
      <c r="C151" s="55" t="s">
        <v>196</v>
      </c>
      <c r="D151" s="122">
        <v>1710</v>
      </c>
      <c r="E151" s="119">
        <f t="shared" si="6"/>
        <v>0</v>
      </c>
      <c r="F151" s="17"/>
    </row>
    <row r="152" spans="1:6" ht="49.5" customHeight="1" x14ac:dyDescent="0.35">
      <c r="A152" s="53"/>
      <c r="B152" s="55" t="s">
        <v>256</v>
      </c>
      <c r="C152" s="55" t="s">
        <v>337</v>
      </c>
      <c r="D152" s="122">
        <v>19860</v>
      </c>
      <c r="E152" s="119">
        <f t="shared" si="6"/>
        <v>0</v>
      </c>
      <c r="F152" s="17"/>
    </row>
    <row r="153" spans="1:6" ht="49.5" customHeight="1" x14ac:dyDescent="0.35">
      <c r="A153" s="53"/>
      <c r="B153" s="55" t="s">
        <v>257</v>
      </c>
      <c r="C153" s="55" t="s">
        <v>338</v>
      </c>
      <c r="D153" s="122">
        <v>6320</v>
      </c>
      <c r="E153" s="119">
        <f t="shared" si="6"/>
        <v>0</v>
      </c>
      <c r="F153" s="17"/>
    </row>
    <row r="154" spans="1:6" ht="49.5" customHeight="1" x14ac:dyDescent="0.35">
      <c r="A154" s="53"/>
      <c r="B154" s="55" t="s">
        <v>258</v>
      </c>
      <c r="C154" s="55" t="s">
        <v>339</v>
      </c>
      <c r="D154" s="122">
        <v>8050</v>
      </c>
      <c r="E154" s="119">
        <f t="shared" si="6"/>
        <v>0</v>
      </c>
      <c r="F154" s="17"/>
    </row>
    <row r="155" spans="1:6" ht="49.5" customHeight="1" x14ac:dyDescent="0.35">
      <c r="A155" s="53"/>
      <c r="B155" s="55" t="s">
        <v>106</v>
      </c>
      <c r="C155" s="55" t="s">
        <v>340</v>
      </c>
      <c r="D155" s="122" t="s">
        <v>117</v>
      </c>
      <c r="E155" s="119"/>
      <c r="F155" s="17"/>
    </row>
    <row r="156" spans="1:6" ht="49.5" customHeight="1" x14ac:dyDescent="0.35">
      <c r="A156" s="53"/>
      <c r="B156" s="55" t="s">
        <v>259</v>
      </c>
      <c r="C156" s="55" t="s">
        <v>341</v>
      </c>
      <c r="D156" s="122">
        <v>840</v>
      </c>
      <c r="E156" s="119">
        <f t="shared" si="6"/>
        <v>0</v>
      </c>
      <c r="F156" s="17"/>
    </row>
    <row r="157" spans="1:6" ht="49.5" customHeight="1" x14ac:dyDescent="0.35">
      <c r="A157" s="53"/>
      <c r="B157" s="55" t="s">
        <v>268</v>
      </c>
      <c r="C157" s="55" t="s">
        <v>260</v>
      </c>
      <c r="D157" s="122">
        <v>1215</v>
      </c>
      <c r="E157" s="119">
        <f t="shared" si="6"/>
        <v>0</v>
      </c>
      <c r="F157" s="17"/>
    </row>
    <row r="158" spans="1:6" ht="49.5" customHeight="1" x14ac:dyDescent="0.35">
      <c r="A158" s="53"/>
      <c r="B158" s="55" t="s">
        <v>71</v>
      </c>
      <c r="C158" s="55" t="s">
        <v>46</v>
      </c>
      <c r="D158" s="122">
        <v>590</v>
      </c>
      <c r="E158" s="119">
        <f t="shared" si="6"/>
        <v>0</v>
      </c>
      <c r="F158" s="17"/>
    </row>
    <row r="159" spans="1:6" ht="49.5" customHeight="1" x14ac:dyDescent="0.35">
      <c r="A159" s="53"/>
      <c r="B159" s="55" t="s">
        <v>159</v>
      </c>
      <c r="C159" s="55" t="s">
        <v>342</v>
      </c>
      <c r="D159" s="122">
        <v>3970</v>
      </c>
      <c r="E159" s="119">
        <f t="shared" si="6"/>
        <v>0</v>
      </c>
      <c r="F159" s="17"/>
    </row>
    <row r="160" spans="1:6" ht="49.5" customHeight="1" x14ac:dyDescent="0.35">
      <c r="A160" s="53"/>
      <c r="B160" s="55" t="s">
        <v>145</v>
      </c>
      <c r="C160" s="55" t="s">
        <v>343</v>
      </c>
      <c r="D160" s="122">
        <v>5060</v>
      </c>
      <c r="E160" s="119">
        <f t="shared" si="6"/>
        <v>0</v>
      </c>
      <c r="F160" s="17"/>
    </row>
    <row r="161" spans="1:6" ht="49.5" customHeight="1" x14ac:dyDescent="0.35">
      <c r="A161" s="53"/>
      <c r="B161" s="55" t="s">
        <v>107</v>
      </c>
      <c r="C161" s="55" t="s">
        <v>344</v>
      </c>
      <c r="D161" s="122">
        <v>2140</v>
      </c>
      <c r="E161" s="119">
        <f t="shared" si="6"/>
        <v>0</v>
      </c>
      <c r="F161" s="17"/>
    </row>
    <row r="162" spans="1:6" ht="49.5" customHeight="1" x14ac:dyDescent="0.35">
      <c r="A162" s="53"/>
      <c r="B162" s="55" t="s">
        <v>108</v>
      </c>
      <c r="C162" s="55" t="s">
        <v>109</v>
      </c>
      <c r="D162" s="122">
        <v>4560</v>
      </c>
      <c r="E162" s="119">
        <f t="shared" si="6"/>
        <v>0</v>
      </c>
      <c r="F162" s="17"/>
    </row>
    <row r="163" spans="1:6" ht="49.5" customHeight="1" x14ac:dyDescent="0.35">
      <c r="A163" s="53"/>
      <c r="B163" s="55" t="s">
        <v>110</v>
      </c>
      <c r="C163" s="55" t="s">
        <v>111</v>
      </c>
      <c r="D163" s="122">
        <v>53120</v>
      </c>
      <c r="E163" s="119">
        <f t="shared" si="6"/>
        <v>0</v>
      </c>
      <c r="F163" s="17"/>
    </row>
    <row r="164" spans="1:6" ht="49.5" customHeight="1" x14ac:dyDescent="0.35">
      <c r="A164" s="53"/>
      <c r="B164" s="55" t="s">
        <v>221</v>
      </c>
      <c r="C164" s="55" t="s">
        <v>345</v>
      </c>
      <c r="D164" s="122">
        <v>15420</v>
      </c>
      <c r="E164" s="119">
        <f t="shared" si="6"/>
        <v>0</v>
      </c>
      <c r="F164" s="17"/>
    </row>
    <row r="165" spans="1:6" ht="49.5" customHeight="1" thickBot="1" x14ac:dyDescent="0.4">
      <c r="A165" s="57"/>
      <c r="B165" s="58" t="s">
        <v>129</v>
      </c>
      <c r="C165" s="58" t="s">
        <v>130</v>
      </c>
      <c r="D165" s="123">
        <v>1070</v>
      </c>
      <c r="E165" s="120">
        <f t="shared" si="6"/>
        <v>0</v>
      </c>
      <c r="F165" s="17"/>
    </row>
    <row r="166" spans="1:6" ht="49.5" customHeight="1" thickBot="1" x14ac:dyDescent="0.4">
      <c r="A166" s="26"/>
      <c r="B166" s="12"/>
      <c r="C166" s="12"/>
      <c r="D166" s="3"/>
      <c r="E166" s="3"/>
      <c r="F166" s="17"/>
    </row>
    <row r="167" spans="1:6" ht="49.5" customHeight="1" x14ac:dyDescent="0.35">
      <c r="A167" s="102" t="s">
        <v>24</v>
      </c>
      <c r="B167" s="103" t="s">
        <v>47</v>
      </c>
      <c r="C167" s="103" t="s">
        <v>48</v>
      </c>
      <c r="D167" s="104"/>
      <c r="E167" s="105"/>
      <c r="F167" s="17"/>
    </row>
    <row r="168" spans="1:6" ht="49.5" customHeight="1" x14ac:dyDescent="0.35">
      <c r="A168" s="53"/>
      <c r="B168" s="55" t="s">
        <v>49</v>
      </c>
      <c r="C168" s="55" t="s">
        <v>50</v>
      </c>
      <c r="D168" s="121">
        <v>100</v>
      </c>
      <c r="E168" s="119">
        <f t="shared" ref="E168:E176" si="7">D168*A168</f>
        <v>0</v>
      </c>
      <c r="F168" s="17"/>
    </row>
    <row r="169" spans="1:6" ht="49.5" customHeight="1" x14ac:dyDescent="0.35">
      <c r="A169" s="53"/>
      <c r="B169" s="55" t="s">
        <v>124</v>
      </c>
      <c r="C169" s="55" t="s">
        <v>185</v>
      </c>
      <c r="D169" s="122">
        <v>2450</v>
      </c>
      <c r="E169" s="119">
        <f t="shared" si="7"/>
        <v>0</v>
      </c>
      <c r="F169" s="17"/>
    </row>
    <row r="170" spans="1:6" ht="49.5" customHeight="1" x14ac:dyDescent="0.35">
      <c r="A170" s="53"/>
      <c r="B170" s="55" t="s">
        <v>112</v>
      </c>
      <c r="C170" s="55" t="s">
        <v>346</v>
      </c>
      <c r="D170" s="122">
        <v>1880</v>
      </c>
      <c r="E170" s="119">
        <f t="shared" si="7"/>
        <v>0</v>
      </c>
      <c r="F170" s="17"/>
    </row>
    <row r="171" spans="1:6" ht="49.5" customHeight="1" x14ac:dyDescent="0.35">
      <c r="A171" s="53"/>
      <c r="B171" s="55" t="s">
        <v>291</v>
      </c>
      <c r="C171" s="55" t="s">
        <v>51</v>
      </c>
      <c r="D171" s="122">
        <v>360</v>
      </c>
      <c r="E171" s="119">
        <f t="shared" si="7"/>
        <v>0</v>
      </c>
      <c r="F171" s="17"/>
    </row>
    <row r="172" spans="1:6" ht="49.5" customHeight="1" x14ac:dyDescent="0.35">
      <c r="A172" s="53"/>
      <c r="B172" s="55" t="s">
        <v>52</v>
      </c>
      <c r="C172" s="55" t="s">
        <v>53</v>
      </c>
      <c r="D172" s="122">
        <v>4980</v>
      </c>
      <c r="E172" s="119">
        <f t="shared" si="7"/>
        <v>0</v>
      </c>
      <c r="F172" s="17"/>
    </row>
    <row r="173" spans="1:6" ht="49.5" customHeight="1" x14ac:dyDescent="0.35">
      <c r="A173" s="53"/>
      <c r="B173" s="55" t="s">
        <v>146</v>
      </c>
      <c r="C173" s="55" t="s">
        <v>147</v>
      </c>
      <c r="D173" s="122">
        <v>2440</v>
      </c>
      <c r="E173" s="119">
        <f t="shared" si="7"/>
        <v>0</v>
      </c>
      <c r="F173" s="17"/>
    </row>
    <row r="174" spans="1:6" ht="49.5" customHeight="1" x14ac:dyDescent="0.35">
      <c r="A174" s="53"/>
      <c r="B174" s="55" t="s">
        <v>261</v>
      </c>
      <c r="C174" s="55" t="s">
        <v>262</v>
      </c>
      <c r="D174" s="122">
        <v>3200</v>
      </c>
      <c r="E174" s="119">
        <f t="shared" si="7"/>
        <v>0</v>
      </c>
      <c r="F174" s="17"/>
    </row>
    <row r="175" spans="1:6" ht="49.5" customHeight="1" x14ac:dyDescent="0.35">
      <c r="A175" s="53"/>
      <c r="B175" s="55" t="s">
        <v>183</v>
      </c>
      <c r="C175" s="55" t="s">
        <v>263</v>
      </c>
      <c r="D175" s="122">
        <v>5630</v>
      </c>
      <c r="E175" s="119">
        <f t="shared" si="7"/>
        <v>0</v>
      </c>
      <c r="F175" s="17"/>
    </row>
    <row r="176" spans="1:6" ht="49.5" customHeight="1" thickBot="1" x14ac:dyDescent="0.4">
      <c r="A176" s="57"/>
      <c r="B176" s="58" t="s">
        <v>54</v>
      </c>
      <c r="C176" s="58" t="s">
        <v>347</v>
      </c>
      <c r="D176" s="123">
        <v>1240</v>
      </c>
      <c r="E176" s="120">
        <f t="shared" si="7"/>
        <v>0</v>
      </c>
      <c r="F176" s="17"/>
    </row>
    <row r="177" spans="1:6" ht="49.5" customHeight="1" thickBot="1" x14ac:dyDescent="0.4">
      <c r="A177" s="26"/>
      <c r="B177" s="12"/>
      <c r="C177" s="12"/>
      <c r="D177" s="3"/>
      <c r="E177" s="3"/>
      <c r="F177" s="17"/>
    </row>
    <row r="178" spans="1:6" ht="49.5" customHeight="1" x14ac:dyDescent="0.35">
      <c r="A178" s="102" t="s">
        <v>24</v>
      </c>
      <c r="B178" s="103" t="s">
        <v>55</v>
      </c>
      <c r="C178" s="103" t="s">
        <v>56</v>
      </c>
      <c r="D178" s="104"/>
      <c r="E178" s="105"/>
      <c r="F178" s="17"/>
    </row>
    <row r="179" spans="1:6" ht="49.5" customHeight="1" x14ac:dyDescent="0.5">
      <c r="A179" s="63"/>
      <c r="B179" s="64"/>
      <c r="C179" s="64"/>
      <c r="D179" s="65"/>
      <c r="E179" s="66"/>
      <c r="F179" s="17"/>
    </row>
    <row r="180" spans="1:6" ht="49.5" customHeight="1" x14ac:dyDescent="0.5">
      <c r="A180" s="63"/>
      <c r="B180" s="67" t="s">
        <v>57</v>
      </c>
      <c r="C180" s="67" t="s">
        <v>58</v>
      </c>
      <c r="D180" s="68"/>
      <c r="E180" s="56">
        <f>SUM(E12:E16,E43,E48,E52:E65,E68:E84,E87:E105,E108:E129,E133:E135,E138:E165,E168:E176,)</f>
        <v>903900</v>
      </c>
      <c r="F180" s="17"/>
    </row>
    <row r="181" spans="1:6" ht="28" hidden="1" x14ac:dyDescent="0.5">
      <c r="A181" s="63"/>
      <c r="B181" s="69" t="s">
        <v>59</v>
      </c>
      <c r="C181" s="69" t="s">
        <v>59</v>
      </c>
      <c r="D181" s="70"/>
      <c r="E181" s="56">
        <f>-E180*D181</f>
        <v>0</v>
      </c>
      <c r="F181" s="17"/>
    </row>
    <row r="182" spans="1:6" ht="28" hidden="1" x14ac:dyDescent="0.5">
      <c r="A182" s="63"/>
      <c r="B182" s="69" t="s">
        <v>60</v>
      </c>
      <c r="C182" s="69" t="s">
        <v>60</v>
      </c>
      <c r="D182" s="70"/>
      <c r="E182" s="56">
        <f>-(E180+E181)*D182</f>
        <v>0</v>
      </c>
      <c r="F182" s="17"/>
    </row>
    <row r="183" spans="1:6" ht="28" hidden="1" x14ac:dyDescent="0.5">
      <c r="A183" s="63"/>
      <c r="B183" s="69" t="s">
        <v>61</v>
      </c>
      <c r="C183" s="69" t="s">
        <v>61</v>
      </c>
      <c r="D183" s="70"/>
      <c r="E183" s="56">
        <f>-(E180+E181+E182)*D183</f>
        <v>0</v>
      </c>
      <c r="F183" s="17"/>
    </row>
    <row r="184" spans="1:6" ht="28" hidden="1" x14ac:dyDescent="0.5">
      <c r="A184" s="63"/>
      <c r="B184" s="69" t="s">
        <v>62</v>
      </c>
      <c r="C184" s="69" t="s">
        <v>62</v>
      </c>
      <c r="D184" s="71"/>
      <c r="E184" s="72">
        <f>SUM(E181:E183)</f>
        <v>0</v>
      </c>
      <c r="F184" s="17"/>
    </row>
    <row r="185" spans="1:6" ht="49.5" customHeight="1" x14ac:dyDescent="0.5">
      <c r="A185" s="63"/>
      <c r="B185" s="69"/>
      <c r="C185" s="69"/>
      <c r="D185" s="71"/>
      <c r="E185" s="72"/>
      <c r="F185" s="17"/>
    </row>
    <row r="186" spans="1:6" ht="58.5" customHeight="1" x14ac:dyDescent="0.35">
      <c r="A186" s="53"/>
      <c r="B186" s="61" t="s">
        <v>237</v>
      </c>
      <c r="C186" s="61" t="s">
        <v>348</v>
      </c>
      <c r="D186" s="122">
        <v>15310</v>
      </c>
      <c r="E186" s="119">
        <f t="shared" ref="E186:E194" si="8">D186*A186</f>
        <v>0</v>
      </c>
      <c r="F186" s="17"/>
    </row>
    <row r="187" spans="1:6" ht="49.5" customHeight="1" x14ac:dyDescent="0.35">
      <c r="A187" s="53"/>
      <c r="B187" s="55" t="s">
        <v>269</v>
      </c>
      <c r="C187" s="55" t="s">
        <v>366</v>
      </c>
      <c r="D187" s="122">
        <v>2680</v>
      </c>
      <c r="E187" s="119">
        <f t="shared" si="8"/>
        <v>0</v>
      </c>
      <c r="F187" s="17"/>
    </row>
    <row r="188" spans="1:6" ht="49.5" customHeight="1" x14ac:dyDescent="0.35">
      <c r="A188" s="53"/>
      <c r="B188" s="55" t="s">
        <v>125</v>
      </c>
      <c r="C188" s="55" t="s">
        <v>349</v>
      </c>
      <c r="D188" s="122">
        <v>1770</v>
      </c>
      <c r="E188" s="119">
        <f t="shared" si="8"/>
        <v>0</v>
      </c>
      <c r="F188" s="17"/>
    </row>
    <row r="189" spans="1:6" ht="49.5" customHeight="1" x14ac:dyDescent="0.35">
      <c r="A189" s="53"/>
      <c r="B189" s="55" t="s">
        <v>113</v>
      </c>
      <c r="C189" s="55" t="s">
        <v>63</v>
      </c>
      <c r="D189" s="122">
        <v>340</v>
      </c>
      <c r="E189" s="119">
        <f t="shared" si="8"/>
        <v>0</v>
      </c>
      <c r="F189" s="17"/>
    </row>
    <row r="190" spans="1:6" ht="49.5" customHeight="1" x14ac:dyDescent="0.35">
      <c r="A190" s="53"/>
      <c r="B190" s="55" t="s">
        <v>139</v>
      </c>
      <c r="C190" s="55" t="s">
        <v>140</v>
      </c>
      <c r="D190" s="122">
        <v>430</v>
      </c>
      <c r="E190" s="119">
        <f t="shared" si="8"/>
        <v>0</v>
      </c>
      <c r="F190" s="17"/>
    </row>
    <row r="191" spans="1:6" ht="49.5" customHeight="1" x14ac:dyDescent="0.35">
      <c r="A191" s="53"/>
      <c r="B191" s="55" t="s">
        <v>64</v>
      </c>
      <c r="C191" s="55" t="s">
        <v>65</v>
      </c>
      <c r="D191" s="122">
        <v>340</v>
      </c>
      <c r="E191" s="119">
        <f t="shared" si="8"/>
        <v>0</v>
      </c>
      <c r="F191" s="17"/>
    </row>
    <row r="192" spans="1:6" ht="49.5" customHeight="1" x14ac:dyDescent="0.35">
      <c r="A192" s="53"/>
      <c r="B192" s="55" t="s">
        <v>135</v>
      </c>
      <c r="C192" s="55" t="s">
        <v>136</v>
      </c>
      <c r="D192" s="122">
        <v>340</v>
      </c>
      <c r="E192" s="119">
        <f t="shared" si="8"/>
        <v>0</v>
      </c>
      <c r="F192" s="17"/>
    </row>
    <row r="193" spans="1:6" ht="49.5" customHeight="1" x14ac:dyDescent="0.35">
      <c r="A193" s="53"/>
      <c r="B193" s="55" t="s">
        <v>137</v>
      </c>
      <c r="C193" s="55" t="s">
        <v>138</v>
      </c>
      <c r="D193" s="122">
        <v>340</v>
      </c>
      <c r="E193" s="119">
        <f t="shared" si="8"/>
        <v>0</v>
      </c>
      <c r="F193" s="17"/>
    </row>
    <row r="194" spans="1:6" ht="49.5" customHeight="1" x14ac:dyDescent="0.35">
      <c r="A194" s="53"/>
      <c r="B194" s="55" t="s">
        <v>292</v>
      </c>
      <c r="C194" s="55"/>
      <c r="D194" s="122"/>
      <c r="E194" s="119">
        <f t="shared" si="8"/>
        <v>0</v>
      </c>
      <c r="F194" s="17"/>
    </row>
    <row r="195" spans="1:6" ht="49.5" customHeight="1" x14ac:dyDescent="0.5">
      <c r="A195" s="63"/>
      <c r="B195" s="73"/>
      <c r="C195" s="73"/>
      <c r="D195" s="74"/>
      <c r="E195" s="75"/>
      <c r="F195" s="17"/>
    </row>
    <row r="196" spans="1:6" ht="49.5" customHeight="1" x14ac:dyDescent="0.5">
      <c r="A196" s="63"/>
      <c r="B196" s="76" t="s">
        <v>66</v>
      </c>
      <c r="C196" s="76" t="s">
        <v>67</v>
      </c>
      <c r="D196" s="74"/>
      <c r="E196" s="56">
        <f>E180+E184+SUM(E186:E194)</f>
        <v>903900</v>
      </c>
      <c r="F196" s="17"/>
    </row>
    <row r="197" spans="1:6" ht="49.5" customHeight="1" x14ac:dyDescent="0.55000000000000004">
      <c r="A197" s="77"/>
      <c r="B197" s="76" t="s">
        <v>68</v>
      </c>
      <c r="C197" s="76"/>
      <c r="D197" s="74"/>
      <c r="E197" s="75"/>
      <c r="F197" s="17"/>
    </row>
    <row r="198" spans="1:6" s="23" customFormat="1" ht="49.5" customHeight="1" thickBot="1" x14ac:dyDescent="0.55000000000000004">
      <c r="A198" s="78"/>
      <c r="B198" s="79" t="s">
        <v>224</v>
      </c>
      <c r="C198" s="80" t="s">
        <v>225</v>
      </c>
      <c r="D198" s="81"/>
      <c r="E198" s="82"/>
    </row>
    <row r="199" spans="1:6" ht="49.5" customHeight="1" x14ac:dyDescent="0.5">
      <c r="A199" s="28"/>
      <c r="B199" s="5"/>
      <c r="C199" s="5"/>
      <c r="D199" s="22"/>
      <c r="E199" s="11"/>
    </row>
  </sheetData>
  <sheetProtection algorithmName="SHA-512" hashValue="6tvRJ1j32ClsWbH3R00HIiTZmyOu0IQnZJ8zdiK0quTnDiF4yJQgNR74oYtQmd7XqqXgGwg2RN4oEcNUl1ayQQ==" saltValue="JRxPAlhyRi2lVkl74cp9+A==" spinCount="100000" sheet="1" autoFilter="0"/>
  <protectedRanges>
    <protectedRange sqref="A43:A44 A12:A27 A49 A41 A30:A32 A35:A39" name="Plage1"/>
    <protectedRange sqref="A171:A172 A42 A186:A195" name="Plage1_1_1_1"/>
    <protectedRange sqref="A145" name="Plage1_1_1_2"/>
    <protectedRange sqref="A90:A93" name="Plage1_1_1_3"/>
    <protectedRange sqref="A173" name="Plage1_1_1_4"/>
    <protectedRange sqref="A28" name="Plage1_4"/>
    <protectedRange sqref="A40" name="Plage1_1"/>
    <protectedRange sqref="A29" name="Plage1_1_1"/>
    <protectedRange sqref="A45:A47" name="Plage1_1_2"/>
  </protectedRanges>
  <autoFilter ref="A44:A178" xr:uid="{00000000-0009-0000-0000-000000000000}"/>
  <mergeCells count="33">
    <mergeCell ref="D7:E7"/>
    <mergeCell ref="D19:E19"/>
    <mergeCell ref="D18:E18"/>
    <mergeCell ref="D20:E20"/>
    <mergeCell ref="D2:E2"/>
    <mergeCell ref="D3:E3"/>
    <mergeCell ref="D4:E4"/>
    <mergeCell ref="D5:E5"/>
    <mergeCell ref="D6:E6"/>
    <mergeCell ref="D42:E42"/>
    <mergeCell ref="D8:E8"/>
    <mergeCell ref="D10:E10"/>
    <mergeCell ref="D21:E21"/>
    <mergeCell ref="D23:E23"/>
    <mergeCell ref="D40:E40"/>
    <mergeCell ref="D24:E24"/>
    <mergeCell ref="D22:E22"/>
    <mergeCell ref="D41:E41"/>
    <mergeCell ref="D28:E28"/>
    <mergeCell ref="D29:E29"/>
    <mergeCell ref="D30:E30"/>
    <mergeCell ref="D31:E31"/>
    <mergeCell ref="D32:E32"/>
    <mergeCell ref="D35:E35"/>
    <mergeCell ref="D36:E36"/>
    <mergeCell ref="D37:E37"/>
    <mergeCell ref="D39:E39"/>
    <mergeCell ref="D25:E25"/>
    <mergeCell ref="D26:E26"/>
    <mergeCell ref="D27:E27"/>
    <mergeCell ref="D38:E38"/>
    <mergeCell ref="D33:E33"/>
    <mergeCell ref="D34:E34"/>
  </mergeCells>
  <phoneticPr fontId="36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26" fitToHeight="5" orientation="portrait" r:id="rId1"/>
  <headerFooter alignWithMargins="0">
    <oddFooter>&amp;C&amp;18Page &amp;P de &amp;N</oddFooter>
  </headerFooter>
  <rowBreaks count="2" manualBreakCount="2">
    <brk id="84" max="4" man="1"/>
    <brk id="135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4.8</vt:lpstr>
      <vt:lpstr>'4.8'!Impression_des_titres</vt:lpstr>
      <vt:lpstr>'4.8'!Zone_d_impression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RIFF</dc:creator>
  <cp:lastModifiedBy>Aurore LAMBERT</cp:lastModifiedBy>
  <cp:lastPrinted>2022-08-05T12:41:02Z</cp:lastPrinted>
  <dcterms:created xsi:type="dcterms:W3CDTF">2020-08-27T15:35:41Z</dcterms:created>
  <dcterms:modified xsi:type="dcterms:W3CDTF">2024-09-09T10:38:15Z</dcterms:modified>
</cp:coreProperties>
</file>